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ge IIS\Desktop\"/>
    </mc:Choice>
  </mc:AlternateContent>
  <xr:revisionPtr revIDLastSave="0" documentId="13_ncr:1_{1913A76C-4411-411D-B716-6918AE54D1FD}" xr6:coauthVersionLast="47" xr6:coauthVersionMax="47" xr10:uidLastSave="{00000000-0000-0000-0000-000000000000}"/>
  <bookViews>
    <workbookView xWindow="-108" yWindow="-108" windowWidth="23256" windowHeight="12576" tabRatio="783" activeTab="1" xr2:uid="{00000000-000D-0000-FFFF-FFFF00000000}"/>
  </bookViews>
  <sheets>
    <sheet name="Enunciado" sheetId="12" r:id="rId1"/>
    <sheet name="Solución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2" i="13" l="1"/>
  <c r="O23" i="13"/>
  <c r="O24" i="13"/>
  <c r="O21" i="13"/>
  <c r="N56" i="13"/>
  <c r="I22" i="13"/>
  <c r="I23" i="13"/>
  <c r="I24" i="13"/>
  <c r="I25" i="13"/>
  <c r="I21" i="13"/>
  <c r="J22" i="13" l="1"/>
  <c r="J23" i="13"/>
  <c r="J24" i="13"/>
  <c r="J21" i="13"/>
  <c r="A22" i="13"/>
  <c r="A23" i="13"/>
  <c r="A24" i="13"/>
  <c r="A21" i="13"/>
  <c r="D38" i="13"/>
  <c r="D36" i="13"/>
  <c r="F25" i="13"/>
  <c r="G25" i="13"/>
  <c r="E25" i="13"/>
  <c r="H22" i="13"/>
  <c r="H23" i="13"/>
  <c r="H24" i="13"/>
  <c r="H21" i="13"/>
  <c r="J25" i="13" l="1"/>
  <c r="K24" i="13"/>
  <c r="L24" i="13" s="1"/>
  <c r="K23" i="13"/>
  <c r="L23" i="13" s="1"/>
  <c r="K22" i="13"/>
  <c r="L22" i="13" s="1"/>
  <c r="M21" i="13"/>
  <c r="P33" i="13"/>
  <c r="N33" i="13"/>
  <c r="O33" i="13"/>
  <c r="K21" i="13"/>
  <c r="L21" i="13" s="1"/>
  <c r="O36" i="13"/>
  <c r="N36" i="13"/>
  <c r="P36" i="13"/>
  <c r="E26" i="13"/>
  <c r="N35" i="13"/>
  <c r="P35" i="13"/>
  <c r="O35" i="13"/>
  <c r="N34" i="13"/>
  <c r="O34" i="13"/>
  <c r="P34" i="13"/>
  <c r="H25" i="13"/>
  <c r="O37" i="13" s="1"/>
  <c r="P37" i="13" l="1"/>
  <c r="N37" i="13"/>
  <c r="M22" i="13"/>
  <c r="L25" i="13"/>
  <c r="E27" i="13"/>
  <c r="F26" i="13"/>
  <c r="K25" i="13"/>
  <c r="E43" i="13" s="1"/>
  <c r="E45" i="13" l="1"/>
  <c r="E46" i="13" s="1"/>
  <c r="E47" i="13" s="1"/>
  <c r="M23" i="13"/>
  <c r="G26" i="13"/>
  <c r="G27" i="13" s="1"/>
  <c r="F27" i="13"/>
  <c r="M24" i="13" l="1"/>
  <c r="N21" i="13" s="1"/>
  <c r="N23" i="13" l="1"/>
  <c r="N24" i="13"/>
  <c r="N22" i="13"/>
</calcChain>
</file>

<file path=xl/sharedStrings.xml><?xml version="1.0" encoding="utf-8"?>
<sst xmlns="http://schemas.openxmlformats.org/spreadsheetml/2006/main" count="68" uniqueCount="49">
  <si>
    <t>X/Y</t>
  </si>
  <si>
    <t>25-35</t>
  </si>
  <si>
    <t>35-45</t>
  </si>
  <si>
    <t>45-55</t>
  </si>
  <si>
    <t>55-65</t>
  </si>
  <si>
    <t>B2</t>
  </si>
  <si>
    <t>C1</t>
  </si>
  <si>
    <t>C2</t>
  </si>
  <si>
    <t>ni.</t>
  </si>
  <si>
    <t>n.j</t>
  </si>
  <si>
    <t>A)</t>
  </si>
  <si>
    <t>B)</t>
  </si>
  <si>
    <t>En las variables ordinales se puede calcular la moda y la mediana</t>
  </si>
  <si>
    <t>Mo(Y)</t>
  </si>
  <si>
    <t>Nos preguntan por la variable Nivel de inglés, independientemente de la edad</t>
  </si>
  <si>
    <t>Es decir, tenemos que trabajar con la distribución marginal</t>
  </si>
  <si>
    <r>
      <t>Porque es el valor que tiene mayor frecuencia (</t>
    </r>
    <r>
      <rPr>
        <sz val="11"/>
        <color rgb="FFFF0000"/>
        <rFont val="Calibri"/>
        <family val="2"/>
        <scheme val="minor"/>
      </rPr>
      <t>41</t>
    </r>
    <r>
      <rPr>
        <sz val="11"/>
        <color theme="1"/>
        <rFont val="Calibri"/>
        <family val="2"/>
        <scheme val="minor"/>
      </rPr>
      <t>)</t>
    </r>
  </si>
  <si>
    <t>C)</t>
  </si>
  <si>
    <t>Me(Y)</t>
  </si>
  <si>
    <t>N.j</t>
  </si>
  <si>
    <t>F.j</t>
  </si>
  <si>
    <t>Porque es el valor de la variable Y donde se alcanza el 50%</t>
  </si>
  <si>
    <t>xi</t>
  </si>
  <si>
    <t>ni|Y&gt;=C1</t>
  </si>
  <si>
    <t>ni|Y&gt;=C1 *  xi</t>
  </si>
  <si>
    <t>Calculamos las frecuencias condicionadas y a partir de ahí obtenemos la media</t>
  </si>
  <si>
    <t>Media(X|Y&gt;=C1)</t>
  </si>
  <si>
    <t>años</t>
  </si>
  <si>
    <t>Nos piden la media de X condicionada a que el nivel de inglés sea al menos C1 (Y&gt;=C1)</t>
  </si>
  <si>
    <t>D)</t>
  </si>
  <si>
    <t>S2(X|Y&gt;=C1)</t>
  </si>
  <si>
    <t>ni|Y&gt;=C1 *  xi2</t>
  </si>
  <si>
    <t>años2</t>
  </si>
  <si>
    <t>S(X|Y&gt;=C1)</t>
  </si>
  <si>
    <t>CV(X|Y&gt;=C1)</t>
  </si>
  <si>
    <r>
      <t>CV</t>
    </r>
    <r>
      <rPr>
        <sz val="11"/>
        <color theme="1"/>
        <rFont val="Symbol"/>
        <family val="1"/>
        <charset val="2"/>
      </rPr>
      <t>~</t>
    </r>
    <r>
      <rPr>
        <sz val="11"/>
        <color theme="1"/>
        <rFont val="Calibri"/>
        <family val="2"/>
        <scheme val="minor"/>
      </rPr>
      <t>0,20. Se puede considerar representativo</t>
    </r>
  </si>
  <si>
    <t>E)</t>
  </si>
  <si>
    <t>Se trata de los perfiles fila</t>
  </si>
  <si>
    <t>Son dependientes porque los perfiles fila son diferentes entre sí</t>
  </si>
  <si>
    <t>F)</t>
  </si>
  <si>
    <t>Ni.</t>
  </si>
  <si>
    <t>Fi.</t>
  </si>
  <si>
    <t>G)</t>
  </si>
  <si>
    <t>Nos piden el Decil 2, o percentil 20:</t>
  </si>
  <si>
    <r>
      <t>D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=P</t>
    </r>
    <r>
      <rPr>
        <vertAlign val="subscript"/>
        <sz val="11"/>
        <color theme="1"/>
        <rFont val="Calibri"/>
        <family val="2"/>
        <scheme val="minor"/>
      </rPr>
      <t>20</t>
    </r>
  </si>
  <si>
    <t>Se trata de una variable cualitativa, escala ordinal</t>
  </si>
  <si>
    <t>Buscamos el intervalo donde las frecuencias relativas acumuladas alcanzan el 20% y usamos la fórmula</t>
  </si>
  <si>
    <t>fi.</t>
  </si>
  <si>
    <t>ai.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</si>
</sst>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]* #,##0.00_);_([$€]* \(#,##0.00\);_([$€]* &quot;-&quot;??_);_(@_)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4" fontId="2" fillId="0" borderId="0" applyNumberFormat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3" borderId="2" xfId="0" quotePrefix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quotePrefix="1" applyFont="1" applyFill="1" applyBorder="1" applyAlignment="1">
      <alignment horizontal="center"/>
    </xf>
    <xf numFmtId="0" fontId="3" fillId="3" borderId="11" xfId="0" quotePrefix="1" applyFont="1" applyFill="1" applyBorder="1" applyAlignment="1">
      <alignment horizontal="center"/>
    </xf>
    <xf numFmtId="0" fontId="0" fillId="3" borderId="7" xfId="0" quotePrefix="1" applyFill="1" applyBorder="1" applyAlignment="1">
      <alignment horizontal="center"/>
    </xf>
    <xf numFmtId="0" fontId="0" fillId="3" borderId="6" xfId="0" quotePrefix="1" applyFill="1" applyBorder="1" applyAlignment="1">
      <alignment horizontal="center"/>
    </xf>
    <xf numFmtId="0" fontId="3" fillId="3" borderId="13" xfId="0" quotePrefix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8" xfId="0" quotePrefix="1" applyFill="1" applyBorder="1" applyAlignment="1">
      <alignment horizontal="center"/>
    </xf>
    <xf numFmtId="0" fontId="3" fillId="3" borderId="14" xfId="0" quotePrefix="1" applyFont="1" applyFill="1" applyBorder="1" applyAlignment="1">
      <alignment horizontal="center"/>
    </xf>
    <xf numFmtId="0" fontId="0" fillId="3" borderId="9" xfId="0" quotePrefix="1" applyFill="1" applyBorder="1" applyAlignment="1">
      <alignment horizontal="center"/>
    </xf>
    <xf numFmtId="0" fontId="0" fillId="3" borderId="5" xfId="0" quotePrefix="1" applyFill="1" applyBorder="1" applyAlignment="1">
      <alignment horizontal="center"/>
    </xf>
    <xf numFmtId="0" fontId="3" fillId="3" borderId="15" xfId="0" quotePrefix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0" borderId="0" xfId="0" applyFont="1"/>
    <xf numFmtId="9" fontId="0" fillId="4" borderId="3" xfId="9" applyFont="1" applyFill="1" applyBorder="1" applyAlignment="1">
      <alignment horizontal="center"/>
    </xf>
    <xf numFmtId="9" fontId="0" fillId="4" borderId="4" xfId="9" applyFont="1" applyFill="1" applyBorder="1" applyAlignment="1">
      <alignment horizontal="center"/>
    </xf>
    <xf numFmtId="9" fontId="0" fillId="4" borderId="5" xfId="9" applyFont="1" applyFill="1" applyBorder="1" applyAlignment="1">
      <alignment horizontal="center"/>
    </xf>
    <xf numFmtId="9" fontId="6" fillId="4" borderId="4" xfId="9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0" borderId="0" xfId="0" applyAlignment="1">
      <alignment horizontal="right"/>
    </xf>
    <xf numFmtId="9" fontId="0" fillId="2" borderId="1" xfId="9" applyFont="1" applyFill="1" applyBorder="1" applyAlignment="1">
      <alignment horizontal="center"/>
    </xf>
    <xf numFmtId="9" fontId="0" fillId="2" borderId="0" xfId="9" applyFont="1" applyFill="1" applyAlignment="1">
      <alignment horizontal="center"/>
    </xf>
    <xf numFmtId="9" fontId="0" fillId="2" borderId="2" xfId="9" applyFont="1" applyFill="1" applyBorder="1" applyAlignment="1">
      <alignment horizontal="center"/>
    </xf>
    <xf numFmtId="9" fontId="0" fillId="2" borderId="3" xfId="9" applyFont="1" applyFill="1" applyBorder="1" applyAlignment="1">
      <alignment horizontal="center"/>
    </xf>
    <xf numFmtId="9" fontId="0" fillId="2" borderId="4" xfId="9" applyFont="1" applyFill="1" applyBorder="1" applyAlignment="1">
      <alignment horizontal="center"/>
    </xf>
    <xf numFmtId="9" fontId="0" fillId="2" borderId="5" xfId="9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9" fontId="0" fillId="4" borderId="2" xfId="9" applyNumberFormat="1" applyFont="1" applyFill="1" applyBorder="1" applyAlignment="1">
      <alignment horizontal="center"/>
    </xf>
    <xf numFmtId="9" fontId="0" fillId="4" borderId="5" xfId="9" applyNumberFormat="1" applyFont="1" applyFill="1" applyBorder="1" applyAlignment="1">
      <alignment horizontal="center"/>
    </xf>
    <xf numFmtId="9" fontId="6" fillId="4" borderId="2" xfId="9" applyNumberFormat="1" applyFont="1" applyFill="1" applyBorder="1" applyAlignment="1">
      <alignment horizontal="center"/>
    </xf>
    <xf numFmtId="9" fontId="3" fillId="4" borderId="5" xfId="9" applyNumberFormat="1" applyFont="1" applyFill="1" applyBorder="1" applyAlignment="1">
      <alignment horizontal="center"/>
    </xf>
    <xf numFmtId="2" fontId="6" fillId="0" borderId="0" xfId="0" applyNumberFormat="1" applyFont="1"/>
  </cellXfs>
  <cellStyles count="10">
    <cellStyle name="Euro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00000000-0005-0000-0000-000004000000}"/>
    <cellStyle name="Normal 4" xfId="6" xr:uid="{00000000-0005-0000-0000-000005000000}"/>
    <cellStyle name="Normal 5" xfId="7" xr:uid="{00000000-0005-0000-0000-000006000000}"/>
    <cellStyle name="Normal 6" xfId="4" xr:uid="{00000000-0005-0000-0000-000007000000}"/>
    <cellStyle name="Porcentaje" xfId="9" builtinId="5"/>
    <cellStyle name="Porcentaje 2" xfId="8" xr:uid="{00000000-0005-0000-0000-000009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Solución!$N$32</c:f>
              <c:strCache>
                <c:ptCount val="1"/>
                <c:pt idx="0">
                  <c:v>B2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Solución!$M$33:$M$37</c:f>
              <c:strCache>
                <c:ptCount val="5"/>
                <c:pt idx="0">
                  <c:v>25-35</c:v>
                </c:pt>
                <c:pt idx="1">
                  <c:v>35-45</c:v>
                </c:pt>
                <c:pt idx="2">
                  <c:v>45-55</c:v>
                </c:pt>
                <c:pt idx="3">
                  <c:v>55-65</c:v>
                </c:pt>
                <c:pt idx="4">
                  <c:v>n.j</c:v>
                </c:pt>
              </c:strCache>
            </c:strRef>
          </c:cat>
          <c:val>
            <c:numRef>
              <c:f>Solución!$N$33:$N$37</c:f>
              <c:numCache>
                <c:formatCode>0%</c:formatCode>
                <c:ptCount val="5"/>
                <c:pt idx="0">
                  <c:v>0.14285714285714285</c:v>
                </c:pt>
                <c:pt idx="1">
                  <c:v>0.1951219512195122</c:v>
                </c:pt>
                <c:pt idx="2">
                  <c:v>0.22222222222222221</c:v>
                </c:pt>
                <c:pt idx="3">
                  <c:v>0.54545454545454541</c:v>
                </c:pt>
                <c:pt idx="4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1-4CAF-A969-770667299E1A}"/>
            </c:ext>
          </c:extLst>
        </c:ser>
        <c:ser>
          <c:idx val="1"/>
          <c:order val="1"/>
          <c:tx>
            <c:strRef>
              <c:f>Solución!$O$32</c:f>
              <c:strCache>
                <c:ptCount val="1"/>
                <c:pt idx="0">
                  <c:v>C1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Solución!$M$33:$M$37</c:f>
              <c:strCache>
                <c:ptCount val="5"/>
                <c:pt idx="0">
                  <c:v>25-35</c:v>
                </c:pt>
                <c:pt idx="1">
                  <c:v>35-45</c:v>
                </c:pt>
                <c:pt idx="2">
                  <c:v>45-55</c:v>
                </c:pt>
                <c:pt idx="3">
                  <c:v>55-65</c:v>
                </c:pt>
                <c:pt idx="4">
                  <c:v>n.j</c:v>
                </c:pt>
              </c:strCache>
            </c:strRef>
          </c:cat>
          <c:val>
            <c:numRef>
              <c:f>Solución!$O$33:$O$37</c:f>
              <c:numCache>
                <c:formatCode>0%</c:formatCode>
                <c:ptCount val="5"/>
                <c:pt idx="0">
                  <c:v>0.52380952380952384</c:v>
                </c:pt>
                <c:pt idx="1">
                  <c:v>0.36585365853658536</c:v>
                </c:pt>
                <c:pt idx="2">
                  <c:v>0.44444444444444442</c:v>
                </c:pt>
                <c:pt idx="3">
                  <c:v>0.27272727272727271</c:v>
                </c:pt>
                <c:pt idx="4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1-4CAF-A969-770667299E1A}"/>
            </c:ext>
          </c:extLst>
        </c:ser>
        <c:ser>
          <c:idx val="2"/>
          <c:order val="2"/>
          <c:tx>
            <c:strRef>
              <c:f>Solución!$P$32</c:f>
              <c:strCache>
                <c:ptCount val="1"/>
                <c:pt idx="0">
                  <c:v>C2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Solución!$M$33:$M$37</c:f>
              <c:strCache>
                <c:ptCount val="5"/>
                <c:pt idx="0">
                  <c:v>25-35</c:v>
                </c:pt>
                <c:pt idx="1">
                  <c:v>35-45</c:v>
                </c:pt>
                <c:pt idx="2">
                  <c:v>45-55</c:v>
                </c:pt>
                <c:pt idx="3">
                  <c:v>55-65</c:v>
                </c:pt>
                <c:pt idx="4">
                  <c:v>n.j</c:v>
                </c:pt>
              </c:strCache>
            </c:strRef>
          </c:cat>
          <c:val>
            <c:numRef>
              <c:f>Solución!$P$33:$P$37</c:f>
              <c:numCache>
                <c:formatCode>0%</c:formatCode>
                <c:ptCount val="5"/>
                <c:pt idx="0">
                  <c:v>0.33333333333333331</c:v>
                </c:pt>
                <c:pt idx="1">
                  <c:v>0.43902439024390244</c:v>
                </c:pt>
                <c:pt idx="2">
                  <c:v>0.33333333333333331</c:v>
                </c:pt>
                <c:pt idx="3">
                  <c:v>0.18181818181818182</c:v>
                </c:pt>
                <c:pt idx="4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1-4CAF-A969-770667299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6805359"/>
        <c:axId val="1166806191"/>
      </c:barChart>
      <c:catAx>
        <c:axId val="1166805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6806191"/>
        <c:crosses val="autoZero"/>
        <c:auto val="1"/>
        <c:lblAlgn val="ctr"/>
        <c:lblOffset val="100"/>
        <c:noMultiLvlLbl val="0"/>
      </c:catAx>
      <c:valAx>
        <c:axId val="1166806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6805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83820</xdr:rowOff>
    </xdr:from>
    <xdr:ext cx="6886575" cy="735330"/>
    <xdr:sp macro="" textlink="">
      <xdr:nvSpPr>
        <xdr:cNvPr id="2" name="4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9600" y="83820"/>
          <a:ext cx="6886575" cy="735330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r>
            <a:rPr lang="es-ES" sz="12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 ha realizado una encuesta a los docentes de un centro de enseñanza bilingüe, para analizar la relación entre la edad del profesor (variable X) y su nivel de inglés (variable Y). Los resultados se muestran en la siguiente tabla</a:t>
          </a: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200">
            <a:effectLst/>
          </a:endParaRPr>
        </a:p>
        <a:p>
          <a:pPr rtl="0"/>
          <a:endParaRPr lang="es-ES" sz="1200">
            <a:effectLst/>
          </a:endParaRPr>
        </a:p>
        <a:p>
          <a:pPr rtl="0"/>
          <a:endParaRPr lang="es-ES" sz="12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s-ES" sz="12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83820</xdr:rowOff>
    </xdr:from>
    <xdr:ext cx="8277225" cy="3383280"/>
    <xdr:sp macro="" textlink="">
      <xdr:nvSpPr>
        <xdr:cNvPr id="2" name="4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09600" y="83820"/>
          <a:ext cx="8277225" cy="3383280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rtl="0">
            <a:spcBef>
              <a:spcPts val="600"/>
            </a:spcBef>
          </a:pPr>
          <a:r>
            <a:rPr lang="es-ES" sz="1200" b="0" i="0" baseline="0">
              <a:solidFill>
                <a:schemeClr val="accent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Se ha realizado una encuesta a los docentes de un centro de enseñanza bilingüe, para analizar la relación entre la edad del profesor (variable X) y su nivel de inglés (variable Y). Los resultados se muestran en la siguiente tabla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i="0">
              <a:solidFill>
                <a:schemeClr val="accent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A) (0,5 puntos)</a:t>
          </a:r>
          <a:r>
            <a:rPr lang="es-ES" sz="1200" b="0" i="0">
              <a:solidFill>
                <a:schemeClr val="accent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 Indica</a:t>
          </a:r>
          <a:r>
            <a:rPr lang="es-ES" sz="1200" b="0" i="0" baseline="0">
              <a:solidFill>
                <a:schemeClr val="accent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 el tipo de variable y escala de medida de la variable </a:t>
          </a:r>
          <a:r>
            <a:rPr lang="es-ES" sz="1200" b="1" i="0" baseline="0">
              <a:solidFill>
                <a:schemeClr val="accent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Nivel de inglés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i="0" baseline="0">
              <a:solidFill>
                <a:schemeClr val="accent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B) (2 puntos)</a:t>
          </a:r>
          <a:r>
            <a:rPr lang="es-ES" sz="1200" b="0" i="0" baseline="0">
              <a:solidFill>
                <a:schemeClr val="accent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 ¿Qué medidas de posición central se pueden calcular para la variable </a:t>
          </a:r>
          <a:r>
            <a:rPr lang="es-ES" sz="1200" b="1" i="0" baseline="0">
              <a:solidFill>
                <a:schemeClr val="accent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Nivel de inglés</a:t>
          </a:r>
          <a:r>
            <a:rPr lang="es-ES" sz="1200" b="0" i="0" baseline="0">
              <a:solidFill>
                <a:schemeClr val="accent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? Obten su(s) valor(es)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solidFill>
                <a:schemeClr val="accent1"/>
              </a:solidFill>
              <a:latin typeface="Bookman Old Style" panose="02050604050505020204" pitchFamily="18" charset="0"/>
            </a:rPr>
            <a:t>C) (2 puntos)</a:t>
          </a:r>
          <a:r>
            <a:rPr lang="es-ES" sz="1200">
              <a:solidFill>
                <a:schemeClr val="accent1"/>
              </a:solidFill>
              <a:latin typeface="Bookman Old Style" panose="02050604050505020204" pitchFamily="18" charset="0"/>
            </a:rPr>
            <a:t> ¿Cuál es la edad media de los profesores que tienen acreditado un nivel C en inglés (C1 o C2)?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i="0" baseline="0">
              <a:solidFill>
                <a:schemeClr val="accent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D) (1,5 puntos)</a:t>
          </a:r>
          <a:r>
            <a:rPr lang="es-ES" sz="1200" b="0" i="0" baseline="0">
              <a:solidFill>
                <a:schemeClr val="accent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 </a:t>
          </a:r>
          <a:r>
            <a:rPr lang="es-ES" sz="1200">
              <a:solidFill>
                <a:schemeClr val="accent1"/>
              </a:solidFill>
              <a:latin typeface="Bookman Old Style" panose="02050604050505020204" pitchFamily="18" charset="0"/>
            </a:rPr>
            <a:t>¿Es representativa la medida obtenida en el apartado anterior?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i="0" baseline="0">
              <a:solidFill>
                <a:schemeClr val="accent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E) (1,5 puntos) </a:t>
          </a:r>
          <a:r>
            <a:rPr lang="es-ES" sz="1200" b="0" i="0" baseline="0">
              <a:solidFill>
                <a:schemeClr val="accent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Calcula la distribución de frecuencias del nivel de inglés de los profesores según su edad. Indica a qué perfiles corresponden dichas distribuciones, ¿fila o columna? Indica si las variables son independientes y por qué.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i="0" baseline="0">
              <a:solidFill>
                <a:schemeClr val="accent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F) (1 punto) </a:t>
          </a:r>
          <a:r>
            <a:rPr lang="es-ES" sz="1200" b="0" i="0" baseline="0">
              <a:solidFill>
                <a:schemeClr val="accent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Realiza una representación gráfica de las distribuciones del apartado anterior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i="0" baseline="0">
              <a:solidFill>
                <a:schemeClr val="accent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G) (1,5 puntos) </a:t>
          </a:r>
          <a:r>
            <a:rPr lang="es-ES" sz="1200" b="0" i="0" baseline="0">
              <a:solidFill>
                <a:schemeClr val="accent1"/>
              </a:solidFill>
              <a:effectLst/>
              <a:latin typeface="Bookman Old Style" panose="02050604050505020204" pitchFamily="18" charset="0"/>
              <a:ea typeface="+mn-ea"/>
              <a:cs typeface="+mn-cs"/>
            </a:rPr>
            <a:t>¿A qué edad no llegan el 20% de los profesores?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200" b="0" i="0" baseline="0">
            <a:solidFill>
              <a:schemeClr val="accent1"/>
            </a:solidFill>
            <a:effectLst/>
            <a:latin typeface="Bookman Old Style" panose="02050604050505020204" pitchFamily="18" charset="0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200" b="0" i="0" baseline="0">
            <a:solidFill>
              <a:schemeClr val="accent1"/>
            </a:solidFill>
            <a:effectLst/>
            <a:latin typeface="Bookman Old Style" panose="02050604050505020204" pitchFamily="18" charset="0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200" b="0" i="0" baseline="0">
            <a:solidFill>
              <a:schemeClr val="accent1"/>
            </a:solidFill>
            <a:effectLst/>
            <a:latin typeface="Bookman Old Style" panose="02050604050505020204" pitchFamily="18" charset="0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200" b="0">
            <a:solidFill>
              <a:schemeClr val="accent1"/>
            </a:solidFill>
            <a:effectLst/>
            <a:latin typeface="Bookman Old Style" panose="02050604050505020204" pitchFamily="18" charset="0"/>
          </a:endParaRPr>
        </a:p>
        <a:p>
          <a:pPr rtl="0"/>
          <a:endParaRPr lang="es-ES" sz="1200" b="0" i="0" baseline="0">
            <a:solidFill>
              <a:schemeClr val="accent1"/>
            </a:solidFill>
            <a:effectLst/>
            <a:latin typeface="Bookman Old Style" panose="02050604050505020204" pitchFamily="18" charset="0"/>
            <a:ea typeface="+mn-ea"/>
            <a:cs typeface="+mn-cs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200">
            <a:solidFill>
              <a:schemeClr val="accent1"/>
            </a:solidFill>
            <a:effectLst/>
            <a:latin typeface="Bookman Old Style" panose="02050604050505020204" pitchFamily="18" charset="0"/>
          </a:endParaRPr>
        </a:p>
        <a:p>
          <a:pPr rtl="0"/>
          <a:endParaRPr lang="es-ES" sz="1200">
            <a:solidFill>
              <a:schemeClr val="accent1"/>
            </a:solidFill>
            <a:effectLst/>
            <a:latin typeface="Bookman Old Style" panose="02050604050505020204" pitchFamily="18" charset="0"/>
          </a:endParaRPr>
        </a:p>
        <a:p>
          <a:pPr rtl="0"/>
          <a:endParaRPr lang="es-ES" sz="1200" b="0" i="0" baseline="0">
            <a:solidFill>
              <a:schemeClr val="accent1"/>
            </a:solidFill>
            <a:effectLst/>
            <a:latin typeface="Bookman Old Style" panose="02050604050505020204" pitchFamily="18" charset="0"/>
            <a:ea typeface="+mn-ea"/>
            <a:cs typeface="+mn-cs"/>
          </a:endParaRPr>
        </a:p>
        <a:p>
          <a:endParaRPr lang="es-ES" sz="1200">
            <a:solidFill>
              <a:schemeClr val="accent1"/>
            </a:solidFill>
            <a:latin typeface="Bookman Old Style" panose="02050604050505020204" pitchFamily="18" charset="0"/>
          </a:endParaRPr>
        </a:p>
      </xdr:txBody>
    </xdr:sp>
    <xdr:clientData/>
  </xdr:oneCellAnchor>
  <xdr:twoCellAnchor>
    <xdr:from>
      <xdr:col>12</xdr:col>
      <xdr:colOff>0</xdr:colOff>
      <xdr:row>40</xdr:row>
      <xdr:rowOff>4762</xdr:rowOff>
    </xdr:from>
    <xdr:to>
      <xdr:col>18</xdr:col>
      <xdr:colOff>571500</xdr:colOff>
      <xdr:row>52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G12"/>
  <sheetViews>
    <sheetView workbookViewId="0">
      <selection activeCell="G17" sqref="G17"/>
    </sheetView>
  </sheetViews>
  <sheetFormatPr baseColWidth="10" defaultColWidth="9.109375" defaultRowHeight="14.4" x14ac:dyDescent="0.3"/>
  <cols>
    <col min="2" max="4" width="7.109375" customWidth="1"/>
  </cols>
  <sheetData>
    <row r="7" spans="2:7" ht="15" thickBot="1" x14ac:dyDescent="0.35"/>
    <row r="8" spans="2:7" ht="15" thickBot="1" x14ac:dyDescent="0.35">
      <c r="B8" s="1"/>
      <c r="C8" s="1"/>
      <c r="D8" s="3" t="s">
        <v>0</v>
      </c>
      <c r="E8" s="4" t="s">
        <v>5</v>
      </c>
      <c r="F8" s="5" t="s">
        <v>6</v>
      </c>
      <c r="G8" s="6" t="s">
        <v>7</v>
      </c>
    </row>
    <row r="9" spans="2:7" x14ac:dyDescent="0.3">
      <c r="B9" s="7">
        <v>25</v>
      </c>
      <c r="C9" s="8">
        <v>35</v>
      </c>
      <c r="D9" s="9" t="s">
        <v>1</v>
      </c>
      <c r="E9" s="10">
        <v>3</v>
      </c>
      <c r="F9" s="11">
        <v>11</v>
      </c>
      <c r="G9" s="12">
        <v>7</v>
      </c>
    </row>
    <row r="10" spans="2:7" x14ac:dyDescent="0.3">
      <c r="B10" s="13">
        <v>35</v>
      </c>
      <c r="C10" s="2">
        <v>45</v>
      </c>
      <c r="D10" s="14" t="s">
        <v>2</v>
      </c>
      <c r="E10" s="10">
        <v>8</v>
      </c>
      <c r="F10" s="11">
        <v>15</v>
      </c>
      <c r="G10" s="12">
        <v>18</v>
      </c>
    </row>
    <row r="11" spans="2:7" x14ac:dyDescent="0.3">
      <c r="B11" s="13">
        <v>45</v>
      </c>
      <c r="C11" s="2">
        <v>55</v>
      </c>
      <c r="D11" s="14" t="s">
        <v>3</v>
      </c>
      <c r="E11" s="10">
        <v>6</v>
      </c>
      <c r="F11" s="11">
        <v>12</v>
      </c>
      <c r="G11" s="12">
        <v>9</v>
      </c>
    </row>
    <row r="12" spans="2:7" ht="15" thickBot="1" x14ac:dyDescent="0.35">
      <c r="B12" s="15">
        <v>55</v>
      </c>
      <c r="C12" s="16">
        <v>65</v>
      </c>
      <c r="D12" s="17" t="s">
        <v>4</v>
      </c>
      <c r="E12" s="18">
        <v>6</v>
      </c>
      <c r="F12" s="19">
        <v>3</v>
      </c>
      <c r="G12" s="20">
        <v>2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9:P56"/>
  <sheetViews>
    <sheetView tabSelected="1" workbookViewId="0">
      <selection activeCell="L64" sqref="L64"/>
    </sheetView>
  </sheetViews>
  <sheetFormatPr baseColWidth="10" defaultColWidth="9.109375" defaultRowHeight="14.4" x14ac:dyDescent="0.3"/>
  <cols>
    <col min="2" max="4" width="7.109375" customWidth="1"/>
    <col min="11" max="11" width="17.109375" customWidth="1"/>
    <col min="12" max="12" width="13.88671875" bestFit="1" customWidth="1"/>
    <col min="14" max="14" width="9.44140625" bestFit="1" customWidth="1"/>
  </cols>
  <sheetData>
    <row r="19" spans="1:16" ht="15" thickBot="1" x14ac:dyDescent="0.35"/>
    <row r="20" spans="1:16" ht="15" thickBot="1" x14ac:dyDescent="0.35">
      <c r="A20" s="6" t="s">
        <v>22</v>
      </c>
      <c r="B20" s="1"/>
      <c r="C20" s="1"/>
      <c r="D20" s="3" t="s">
        <v>0</v>
      </c>
      <c r="E20" s="4" t="s">
        <v>5</v>
      </c>
      <c r="F20" s="5" t="s">
        <v>6</v>
      </c>
      <c r="G20" s="6" t="s">
        <v>7</v>
      </c>
      <c r="H20" s="6" t="s">
        <v>8</v>
      </c>
      <c r="I20" s="6" t="s">
        <v>47</v>
      </c>
      <c r="J20" s="6" t="s">
        <v>23</v>
      </c>
      <c r="K20" s="6" t="s">
        <v>24</v>
      </c>
      <c r="L20" s="6" t="s">
        <v>31</v>
      </c>
      <c r="M20" s="6" t="s">
        <v>40</v>
      </c>
      <c r="N20" s="6" t="s">
        <v>41</v>
      </c>
      <c r="O20" s="6" t="s">
        <v>48</v>
      </c>
    </row>
    <row r="21" spans="1:16" x14ac:dyDescent="0.3">
      <c r="A21" s="21">
        <f>(B21+C21)/2</f>
        <v>30</v>
      </c>
      <c r="B21" s="7">
        <v>25</v>
      </c>
      <c r="C21" s="8">
        <v>35</v>
      </c>
      <c r="D21" s="9" t="s">
        <v>1</v>
      </c>
      <c r="E21" s="10">
        <v>3</v>
      </c>
      <c r="F21" s="11">
        <v>11</v>
      </c>
      <c r="G21" s="12">
        <v>7</v>
      </c>
      <c r="H21" s="21">
        <f>SUM(E21:G21)</f>
        <v>21</v>
      </c>
      <c r="I21" s="40">
        <f>H21/$H$25</f>
        <v>0.21</v>
      </c>
      <c r="J21" s="21">
        <f>SUM(F21:G21)</f>
        <v>18</v>
      </c>
      <c r="K21" s="21">
        <f>J21*A21</f>
        <v>540</v>
      </c>
      <c r="L21" s="21">
        <f>K21*A21</f>
        <v>16200</v>
      </c>
      <c r="M21" s="21">
        <f>H21</f>
        <v>21</v>
      </c>
      <c r="N21" s="42">
        <f>M21/$M$24</f>
        <v>0.21</v>
      </c>
      <c r="O21" s="21">
        <f>C21-B21</f>
        <v>10</v>
      </c>
    </row>
    <row r="22" spans="1:16" x14ac:dyDescent="0.3">
      <c r="A22" s="21">
        <f t="shared" ref="A22:A24" si="0">(B22+C22)/2</f>
        <v>40</v>
      </c>
      <c r="B22" s="13">
        <v>35</v>
      </c>
      <c r="C22" s="2">
        <v>45</v>
      </c>
      <c r="D22" s="14" t="s">
        <v>2</v>
      </c>
      <c r="E22" s="10">
        <v>8</v>
      </c>
      <c r="F22" s="11">
        <v>15</v>
      </c>
      <c r="G22" s="12">
        <v>18</v>
      </c>
      <c r="H22" s="21">
        <f>SUM(E22:G22)</f>
        <v>41</v>
      </c>
      <c r="I22" s="40">
        <f t="shared" ref="I22:I25" si="1">H22/$H$25</f>
        <v>0.41</v>
      </c>
      <c r="J22" s="21">
        <f>SUM(F22:G22)</f>
        <v>33</v>
      </c>
      <c r="K22" s="21">
        <f>J22*A22</f>
        <v>1320</v>
      </c>
      <c r="L22" s="21">
        <f>K22*A22</f>
        <v>52800</v>
      </c>
      <c r="M22" s="21">
        <f>M21+H22</f>
        <v>62</v>
      </c>
      <c r="N22" s="40">
        <f t="shared" ref="N22:N24" si="2">M22/$M$24</f>
        <v>0.62</v>
      </c>
      <c r="O22" s="21">
        <f t="shared" ref="O22:O24" si="3">C22-B22</f>
        <v>10</v>
      </c>
    </row>
    <row r="23" spans="1:16" x14ac:dyDescent="0.3">
      <c r="A23" s="21">
        <f t="shared" si="0"/>
        <v>50</v>
      </c>
      <c r="B23" s="13">
        <v>45</v>
      </c>
      <c r="C23" s="2">
        <v>55</v>
      </c>
      <c r="D23" s="14" t="s">
        <v>3</v>
      </c>
      <c r="E23" s="10">
        <v>6</v>
      </c>
      <c r="F23" s="11">
        <v>12</v>
      </c>
      <c r="G23" s="12">
        <v>9</v>
      </c>
      <c r="H23" s="21">
        <f>SUM(E23:G23)</f>
        <v>27</v>
      </c>
      <c r="I23" s="40">
        <f t="shared" si="1"/>
        <v>0.27</v>
      </c>
      <c r="J23" s="21">
        <f>SUM(F23:G23)</f>
        <v>21</v>
      </c>
      <c r="K23" s="21">
        <f>J23*A23</f>
        <v>1050</v>
      </c>
      <c r="L23" s="21">
        <f>K23*A23</f>
        <v>52500</v>
      </c>
      <c r="M23" s="21">
        <f t="shared" ref="M23:M24" si="4">M22+H23</f>
        <v>89</v>
      </c>
      <c r="N23" s="40">
        <f t="shared" si="2"/>
        <v>0.89</v>
      </c>
      <c r="O23" s="21">
        <f t="shared" si="3"/>
        <v>10</v>
      </c>
    </row>
    <row r="24" spans="1:16" ht="15" thickBot="1" x14ac:dyDescent="0.35">
      <c r="A24" s="22">
        <f t="shared" si="0"/>
        <v>60</v>
      </c>
      <c r="B24" s="15">
        <v>55</v>
      </c>
      <c r="C24" s="16">
        <v>65</v>
      </c>
      <c r="D24" s="17" t="s">
        <v>4</v>
      </c>
      <c r="E24" s="18">
        <v>6</v>
      </c>
      <c r="F24" s="19">
        <v>3</v>
      </c>
      <c r="G24" s="20">
        <v>2</v>
      </c>
      <c r="H24" s="22">
        <f>SUM(E24:G24)</f>
        <v>11</v>
      </c>
      <c r="I24" s="41">
        <f t="shared" si="1"/>
        <v>0.11</v>
      </c>
      <c r="J24" s="22">
        <f>SUM(F24:G24)</f>
        <v>5</v>
      </c>
      <c r="K24" s="22">
        <f>J24*A24</f>
        <v>300</v>
      </c>
      <c r="L24" s="22">
        <f>K24*A24</f>
        <v>18000</v>
      </c>
      <c r="M24" s="22">
        <f t="shared" si="4"/>
        <v>100</v>
      </c>
      <c r="N24" s="41">
        <f t="shared" si="2"/>
        <v>1</v>
      </c>
      <c r="O24" s="22">
        <f t="shared" si="3"/>
        <v>10</v>
      </c>
    </row>
    <row r="25" spans="1:16" ht="15" thickBot="1" x14ac:dyDescent="0.35">
      <c r="D25" s="17" t="s">
        <v>9</v>
      </c>
      <c r="E25" s="23">
        <f>SUM(E21:E24)</f>
        <v>23</v>
      </c>
      <c r="F25" s="30">
        <f t="shared" ref="F25:G25" si="5">SUM(F21:F24)</f>
        <v>41</v>
      </c>
      <c r="G25" s="22">
        <f t="shared" si="5"/>
        <v>36</v>
      </c>
      <c r="H25" s="31">
        <f>SUM(H21:H24)</f>
        <v>100</v>
      </c>
      <c r="I25" s="43">
        <f t="shared" si="1"/>
        <v>1</v>
      </c>
      <c r="J25" s="31">
        <f>SUM(J21:J24)</f>
        <v>77</v>
      </c>
      <c r="K25" s="31">
        <f>SUM(K21:K24)</f>
        <v>3210</v>
      </c>
      <c r="L25" s="31">
        <f>SUM(L21:L24)</f>
        <v>139500</v>
      </c>
    </row>
    <row r="26" spans="1:16" ht="15" thickBot="1" x14ac:dyDescent="0.35">
      <c r="D26" s="17" t="s">
        <v>19</v>
      </c>
      <c r="E26" s="23">
        <f>E25</f>
        <v>23</v>
      </c>
      <c r="F26" s="24">
        <f>E26+F25</f>
        <v>64</v>
      </c>
      <c r="G26" s="22">
        <f>F26+G25</f>
        <v>100</v>
      </c>
    </row>
    <row r="27" spans="1:16" ht="15" thickBot="1" x14ac:dyDescent="0.35">
      <c r="D27" s="17" t="s">
        <v>20</v>
      </c>
      <c r="E27" s="26">
        <f>E26/$H$25</f>
        <v>0.23</v>
      </c>
      <c r="F27" s="29">
        <f>F26/$H$25</f>
        <v>0.64</v>
      </c>
      <c r="G27" s="28">
        <f>G26/$H$25</f>
        <v>1</v>
      </c>
    </row>
    <row r="30" spans="1:16" x14ac:dyDescent="0.3">
      <c r="B30" t="s">
        <v>10</v>
      </c>
      <c r="C30" t="s">
        <v>45</v>
      </c>
      <c r="L30" t="s">
        <v>36</v>
      </c>
      <c r="M30" t="s">
        <v>37</v>
      </c>
    </row>
    <row r="31" spans="1:16" ht="15" thickBot="1" x14ac:dyDescent="0.35"/>
    <row r="32" spans="1:16" ht="15" thickBot="1" x14ac:dyDescent="0.35">
      <c r="B32" t="s">
        <v>11</v>
      </c>
      <c r="C32" t="s">
        <v>12</v>
      </c>
      <c r="M32" s="3" t="s">
        <v>0</v>
      </c>
      <c r="N32" s="4" t="s">
        <v>5</v>
      </c>
      <c r="O32" s="5" t="s">
        <v>6</v>
      </c>
      <c r="P32" s="6" t="s">
        <v>7</v>
      </c>
    </row>
    <row r="33" spans="2:16" x14ac:dyDescent="0.3">
      <c r="C33" t="s">
        <v>14</v>
      </c>
      <c r="M33" s="9" t="s">
        <v>1</v>
      </c>
      <c r="N33" s="33">
        <f>E21/$H21</f>
        <v>0.14285714285714285</v>
      </c>
      <c r="O33" s="34">
        <f>F21/$H21</f>
        <v>0.52380952380952384</v>
      </c>
      <c r="P33" s="35">
        <f>G21/$H21</f>
        <v>0.33333333333333331</v>
      </c>
    </row>
    <row r="34" spans="2:16" x14ac:dyDescent="0.3">
      <c r="C34" t="s">
        <v>15</v>
      </c>
      <c r="M34" s="14" t="s">
        <v>2</v>
      </c>
      <c r="N34" s="33">
        <f>E22/$H22</f>
        <v>0.1951219512195122</v>
      </c>
      <c r="O34" s="34">
        <f>F22/$H22</f>
        <v>0.36585365853658536</v>
      </c>
      <c r="P34" s="35">
        <f>G22/$H22</f>
        <v>0.43902439024390244</v>
      </c>
    </row>
    <row r="35" spans="2:16" x14ac:dyDescent="0.3">
      <c r="M35" s="14" t="s">
        <v>3</v>
      </c>
      <c r="N35" s="33">
        <f>E23/$H23</f>
        <v>0.22222222222222221</v>
      </c>
      <c r="O35" s="34">
        <f>F23/$H23</f>
        <v>0.44444444444444442</v>
      </c>
      <c r="P35" s="35">
        <f>G23/$H23</f>
        <v>0.33333333333333331</v>
      </c>
    </row>
    <row r="36" spans="2:16" ht="15" thickBot="1" x14ac:dyDescent="0.35">
      <c r="C36" t="s">
        <v>13</v>
      </c>
      <c r="D36" s="25" t="str">
        <f>F20</f>
        <v>C1</v>
      </c>
      <c r="E36" t="s">
        <v>16</v>
      </c>
      <c r="M36" s="17" t="s">
        <v>4</v>
      </c>
      <c r="N36" s="36">
        <f>E24/$H24</f>
        <v>0.54545454545454541</v>
      </c>
      <c r="O36" s="37">
        <f>F24/$H24</f>
        <v>0.27272727272727271</v>
      </c>
      <c r="P36" s="38">
        <f>G24/$H24</f>
        <v>0.18181818181818182</v>
      </c>
    </row>
    <row r="37" spans="2:16" ht="15" thickBot="1" x14ac:dyDescent="0.35">
      <c r="M37" s="17" t="s">
        <v>9</v>
      </c>
      <c r="N37" s="26">
        <f>E25/$H25</f>
        <v>0.23</v>
      </c>
      <c r="O37" s="27">
        <f>F25/$H25</f>
        <v>0.41</v>
      </c>
      <c r="P37" s="28">
        <f>G25/$H25</f>
        <v>0.36</v>
      </c>
    </row>
    <row r="38" spans="2:16" x14ac:dyDescent="0.3">
      <c r="C38" t="s">
        <v>18</v>
      </c>
      <c r="D38" s="25" t="str">
        <f>F20</f>
        <v>C1</v>
      </c>
      <c r="E38" t="s">
        <v>21</v>
      </c>
    </row>
    <row r="39" spans="2:16" x14ac:dyDescent="0.3">
      <c r="M39" s="39" t="s">
        <v>38</v>
      </c>
    </row>
    <row r="40" spans="2:16" x14ac:dyDescent="0.3">
      <c r="B40" t="s">
        <v>17</v>
      </c>
      <c r="C40" t="s">
        <v>28</v>
      </c>
    </row>
    <row r="41" spans="2:16" x14ac:dyDescent="0.3">
      <c r="C41" t="s">
        <v>25</v>
      </c>
      <c r="L41" t="s">
        <v>39</v>
      </c>
    </row>
    <row r="43" spans="2:16" x14ac:dyDescent="0.3">
      <c r="D43" s="32" t="s">
        <v>26</v>
      </c>
      <c r="E43" s="25">
        <f>K25/J25</f>
        <v>41.688311688311686</v>
      </c>
      <c r="F43" t="s">
        <v>27</v>
      </c>
    </row>
    <row r="45" spans="2:16" x14ac:dyDescent="0.3">
      <c r="B45" t="s">
        <v>29</v>
      </c>
      <c r="C45" t="s">
        <v>30</v>
      </c>
      <c r="E45">
        <f>L25/J25-E43^2</f>
        <v>73.772980266486911</v>
      </c>
      <c r="F45" t="s">
        <v>32</v>
      </c>
    </row>
    <row r="46" spans="2:16" x14ac:dyDescent="0.3">
      <c r="C46" t="s">
        <v>33</v>
      </c>
      <c r="E46">
        <f>SQRT(E45)</f>
        <v>8.5891198772916724</v>
      </c>
      <c r="F46" t="s">
        <v>27</v>
      </c>
    </row>
    <row r="47" spans="2:16" x14ac:dyDescent="0.3">
      <c r="C47" t="s">
        <v>34</v>
      </c>
      <c r="E47" s="25">
        <f>E46/E43</f>
        <v>0.20603184752381895</v>
      </c>
      <c r="G47" t="s">
        <v>35</v>
      </c>
    </row>
    <row r="54" spans="12:16" x14ac:dyDescent="0.3">
      <c r="L54" t="s">
        <v>42</v>
      </c>
      <c r="M54" t="s">
        <v>43</v>
      </c>
    </row>
    <row r="56" spans="12:16" ht="15.6" x14ac:dyDescent="0.35">
      <c r="M56" t="s">
        <v>44</v>
      </c>
      <c r="N56" s="44">
        <f>B21+((0.2-0)/I21)*O21</f>
        <v>34.523809523809526</v>
      </c>
      <c r="O56" t="s">
        <v>27</v>
      </c>
      <c r="P56" t="s">
        <v>46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Enunciado</vt:lpstr>
      <vt:lpstr>Solución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Usuario de Windows</cp:lastModifiedBy>
  <cp:lastPrinted>2019-03-27T09:11:08Z</cp:lastPrinted>
  <dcterms:created xsi:type="dcterms:W3CDTF">2013-04-17T12:02:21Z</dcterms:created>
  <dcterms:modified xsi:type="dcterms:W3CDTF">2022-03-31T11:02:28Z</dcterms:modified>
</cp:coreProperties>
</file>