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scobar\Google Drive\Docencia\Estadística ADEi\Curso 2021-2022\Self-assessment tests\Lessons 5-6\"/>
    </mc:Choice>
  </mc:AlternateContent>
  <xr:revisionPtr revIDLastSave="0" documentId="13_ncr:1_{5F30C3FB-01D0-4D16-AC99-B51A3AFF980C}" xr6:coauthVersionLast="36" xr6:coauthVersionMax="45" xr10:uidLastSave="{00000000-0000-0000-0000-000000000000}"/>
  <bookViews>
    <workbookView xWindow="-120" yWindow="-120" windowWidth="24240" windowHeight="13140" tabRatio="783" xr2:uid="{00000000-000D-0000-FFFF-FFFF00000000}"/>
  </bookViews>
  <sheets>
    <sheet name="Test 8 answer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3" i="13" l="1"/>
  <c r="P34" i="13"/>
  <c r="P35" i="13"/>
  <c r="P36" i="13"/>
  <c r="P32" i="13"/>
  <c r="I20" i="13" l="1"/>
  <c r="I21" i="13"/>
  <c r="I22" i="13"/>
  <c r="I19" i="13"/>
  <c r="A20" i="13"/>
  <c r="A21" i="13"/>
  <c r="A22" i="13"/>
  <c r="A19" i="13"/>
  <c r="M57" i="13" s="1"/>
  <c r="D38" i="13"/>
  <c r="D36" i="13"/>
  <c r="F23" i="13"/>
  <c r="G23" i="13"/>
  <c r="E23" i="13"/>
  <c r="H20" i="13"/>
  <c r="H21" i="13"/>
  <c r="H22" i="13"/>
  <c r="H19" i="13"/>
  <c r="J21" i="13" l="1"/>
  <c r="K21" i="13" s="1"/>
  <c r="I23" i="13"/>
  <c r="J22" i="13"/>
  <c r="K22" i="13" s="1"/>
  <c r="J20" i="13"/>
  <c r="K20" i="13" s="1"/>
  <c r="N32" i="13"/>
  <c r="O32" i="13"/>
  <c r="M32" i="13"/>
  <c r="L19" i="13"/>
  <c r="J19" i="13"/>
  <c r="K19" i="13" s="1"/>
  <c r="O35" i="13"/>
  <c r="M35" i="13"/>
  <c r="N35" i="13"/>
  <c r="E24" i="13"/>
  <c r="N34" i="13"/>
  <c r="O34" i="13"/>
  <c r="M34" i="13"/>
  <c r="M33" i="13"/>
  <c r="N33" i="13"/>
  <c r="O33" i="13"/>
  <c r="H23" i="13"/>
  <c r="N36" i="13" s="1"/>
  <c r="O36" i="13" l="1"/>
  <c r="M36" i="13"/>
  <c r="E25" i="13"/>
  <c r="F24" i="13"/>
  <c r="K23" i="13"/>
  <c r="L20" i="13"/>
  <c r="J23" i="13"/>
  <c r="E43" i="13" s="1"/>
  <c r="E46" i="13" l="1"/>
  <c r="E47" i="13" s="1"/>
  <c r="E48" i="13" s="1"/>
  <c r="L21" i="13"/>
  <c r="G24" i="13"/>
  <c r="G25" i="13" s="1"/>
  <c r="F25" i="13"/>
  <c r="L22" i="13" l="1"/>
  <c r="M22" i="13" l="1"/>
  <c r="M19" i="13"/>
  <c r="M20" i="13"/>
  <c r="M21" i="13"/>
</calcChain>
</file>

<file path=xl/sharedStrings.xml><?xml version="1.0" encoding="utf-8"?>
<sst xmlns="http://schemas.openxmlformats.org/spreadsheetml/2006/main" count="63" uniqueCount="52">
  <si>
    <t>X/Y</t>
  </si>
  <si>
    <t>25-35</t>
  </si>
  <si>
    <t>35-45</t>
  </si>
  <si>
    <t>45-55</t>
  </si>
  <si>
    <t>55-65</t>
  </si>
  <si>
    <t>B2</t>
  </si>
  <si>
    <t>C1</t>
  </si>
  <si>
    <t>C2</t>
  </si>
  <si>
    <t>ni.</t>
  </si>
  <si>
    <t>n.j</t>
  </si>
  <si>
    <t>N.j</t>
  </si>
  <si>
    <t>F.j</t>
  </si>
  <si>
    <t>xi</t>
  </si>
  <si>
    <t>ni|Y&gt;=C1</t>
  </si>
  <si>
    <t>CV(X|Y&gt;=C1)</t>
  </si>
  <si>
    <t>Ni.</t>
  </si>
  <si>
    <t>Fi.</t>
  </si>
  <si>
    <r>
      <t>D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=P</t>
    </r>
    <r>
      <rPr>
        <vertAlign val="subscript"/>
        <sz val="11"/>
        <color theme="1"/>
        <rFont val="Calibri"/>
        <family val="2"/>
        <scheme val="minor"/>
      </rPr>
      <t>20</t>
    </r>
  </si>
  <si>
    <t>1)</t>
  </si>
  <si>
    <t>2)</t>
  </si>
  <si>
    <t>3)</t>
  </si>
  <si>
    <t>4)</t>
  </si>
  <si>
    <t>5)</t>
  </si>
  <si>
    <t>6)</t>
  </si>
  <si>
    <t>7)</t>
  </si>
  <si>
    <t>Type and scale of measurement (variable Level of English)</t>
  </si>
  <si>
    <t>It is a qualitative and ordinal variable</t>
  </si>
  <si>
    <t>Locations measures (variable Level of English)</t>
  </si>
  <si>
    <t>For ordinal variables we can calculate the median and the mode</t>
  </si>
  <si>
    <t>The measures refer to the variable Level of English regardless the Age</t>
  </si>
  <si>
    <t>Then, we have to deal with the marginal distribution</t>
  </si>
  <si>
    <r>
      <t>Because it is the value that has the highest frequency (</t>
    </r>
    <r>
      <rPr>
        <sz val="11"/>
        <color rgb="FFFF0000"/>
        <rFont val="Calibri"/>
        <family val="2"/>
        <scheme val="minor"/>
      </rPr>
      <t>41</t>
    </r>
    <r>
      <rPr>
        <sz val="11"/>
        <color theme="1"/>
        <rFont val="Calibri"/>
        <family val="2"/>
        <scheme val="minor"/>
      </rPr>
      <t>)</t>
    </r>
  </si>
  <si>
    <t>Because it is the value of the variable Y with a cumulated frequency of 50%</t>
  </si>
  <si>
    <t>Mode(Y)</t>
  </si>
  <si>
    <t>Median(Y)</t>
  </si>
  <si>
    <t>Average(X/Y &gt;=C1)</t>
  </si>
  <si>
    <t>years</t>
  </si>
  <si>
    <t>years^2</t>
  </si>
  <si>
    <t>We calculate the conditional frequencies and using them we obtain the average</t>
  </si>
  <si>
    <t>Average(X|Y&gt;=C1)</t>
  </si>
  <si>
    <t>Representativeness of the Average(X/Y &gt;=C1)</t>
  </si>
  <si>
    <t>Frequency distributions (Level of English given Age)</t>
  </si>
  <si>
    <t>They correspond to the row profiles</t>
  </si>
  <si>
    <t>Present previous distribuions graphically</t>
  </si>
  <si>
    <t>(ni|Y&gt;=C1 )*xi^2</t>
  </si>
  <si>
    <t>(ni|Y&gt;=C1 )*xi</t>
  </si>
  <si>
    <t>Std dev(X|Y&gt;=C1)</t>
  </si>
  <si>
    <t>Variance(X|Y&gt;=C1)</t>
  </si>
  <si>
    <r>
      <t>CV</t>
    </r>
    <r>
      <rPr>
        <sz val="11"/>
        <color theme="1"/>
        <rFont val="Symbol"/>
        <family val="1"/>
        <charset val="2"/>
      </rPr>
      <t>~</t>
    </r>
    <r>
      <rPr>
        <sz val="11"/>
        <color theme="1"/>
        <rFont val="Calibri"/>
        <family val="2"/>
        <scheme val="minor"/>
      </rPr>
      <t>20%. It can be considered representative</t>
    </r>
  </si>
  <si>
    <t>The variables are not statistically independent because the row profiles are different from each other</t>
  </si>
  <si>
    <t>Percentile 20 or Decile 2 (X)</t>
  </si>
  <si>
    <t>because it is the class midpoint of the class where the cumulative relative frequencies reach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</si>
</sst>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]* #,##0.00_);_([$€]* \(#,##0.00\);_([$€]* &quot;-&quot;??_);_(@_)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4" fontId="2" fillId="0" borderId="0" applyNumberFormat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3" borderId="2" xfId="0" quotePrefix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quotePrefix="1" applyFont="1" applyFill="1" applyBorder="1" applyAlignment="1">
      <alignment horizontal="center"/>
    </xf>
    <xf numFmtId="0" fontId="3" fillId="3" borderId="11" xfId="0" quotePrefix="1" applyFont="1" applyFill="1" applyBorder="1" applyAlignment="1">
      <alignment horizontal="center"/>
    </xf>
    <xf numFmtId="0" fontId="0" fillId="3" borderId="7" xfId="0" quotePrefix="1" applyFill="1" applyBorder="1" applyAlignment="1">
      <alignment horizontal="center"/>
    </xf>
    <xf numFmtId="0" fontId="0" fillId="3" borderId="6" xfId="0" quotePrefix="1" applyFill="1" applyBorder="1" applyAlignment="1">
      <alignment horizontal="center"/>
    </xf>
    <xf numFmtId="0" fontId="3" fillId="3" borderId="13" xfId="0" quotePrefix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8" xfId="0" quotePrefix="1" applyFill="1" applyBorder="1" applyAlignment="1">
      <alignment horizontal="center"/>
    </xf>
    <xf numFmtId="0" fontId="3" fillId="3" borderId="14" xfId="0" quotePrefix="1" applyFont="1" applyFill="1" applyBorder="1" applyAlignment="1">
      <alignment horizontal="center"/>
    </xf>
    <xf numFmtId="0" fontId="0" fillId="3" borderId="9" xfId="0" quotePrefix="1" applyFill="1" applyBorder="1" applyAlignment="1">
      <alignment horizontal="center"/>
    </xf>
    <xf numFmtId="0" fontId="0" fillId="3" borderId="5" xfId="0" quotePrefix="1" applyFill="1" applyBorder="1" applyAlignment="1">
      <alignment horizontal="center"/>
    </xf>
    <xf numFmtId="0" fontId="3" fillId="3" borderId="15" xfId="0" quotePrefix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6" fillId="0" borderId="0" xfId="0" applyFont="1"/>
    <xf numFmtId="9" fontId="0" fillId="4" borderId="3" xfId="9" applyFont="1" applyFill="1" applyBorder="1" applyAlignment="1">
      <alignment horizontal="center"/>
    </xf>
    <xf numFmtId="9" fontId="0" fillId="4" borderId="4" xfId="9" applyFont="1" applyFill="1" applyBorder="1" applyAlignment="1">
      <alignment horizontal="center"/>
    </xf>
    <xf numFmtId="9" fontId="0" fillId="4" borderId="5" xfId="9" applyFont="1" applyFill="1" applyBorder="1" applyAlignment="1">
      <alignment horizontal="center"/>
    </xf>
    <xf numFmtId="9" fontId="6" fillId="4" borderId="4" xfId="9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0" fillId="0" borderId="0" xfId="0" applyAlignment="1">
      <alignment horizontal="right"/>
    </xf>
    <xf numFmtId="9" fontId="0" fillId="2" borderId="1" xfId="9" applyFont="1" applyFill="1" applyBorder="1" applyAlignment="1">
      <alignment horizontal="center"/>
    </xf>
    <xf numFmtId="9" fontId="0" fillId="2" borderId="0" xfId="9" applyFont="1" applyFill="1" applyAlignment="1">
      <alignment horizontal="center"/>
    </xf>
    <xf numFmtId="9" fontId="0" fillId="2" borderId="2" xfId="9" applyFont="1" applyFill="1" applyBorder="1" applyAlignment="1">
      <alignment horizontal="center"/>
    </xf>
    <xf numFmtId="9" fontId="0" fillId="2" borderId="3" xfId="9" applyFont="1" applyFill="1" applyBorder="1" applyAlignment="1">
      <alignment horizontal="center"/>
    </xf>
    <xf numFmtId="9" fontId="0" fillId="2" borderId="4" xfId="9" applyFont="1" applyFill="1" applyBorder="1" applyAlignment="1">
      <alignment horizontal="center"/>
    </xf>
    <xf numFmtId="9" fontId="0" fillId="2" borderId="5" xfId="9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9" fontId="0" fillId="4" borderId="2" xfId="9" applyNumberFormat="1" applyFont="1" applyFill="1" applyBorder="1" applyAlignment="1">
      <alignment horizontal="center"/>
    </xf>
    <xf numFmtId="9" fontId="0" fillId="4" borderId="5" xfId="9" applyNumberFormat="1" applyFont="1" applyFill="1" applyBorder="1" applyAlignment="1">
      <alignment horizontal="center"/>
    </xf>
    <xf numFmtId="9" fontId="6" fillId="4" borderId="2" xfId="9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3" fillId="0" borderId="0" xfId="0" applyFont="1"/>
    <xf numFmtId="2" fontId="6" fillId="0" borderId="0" xfId="0" applyNumberFormat="1" applyFont="1"/>
    <xf numFmtId="2" fontId="0" fillId="0" borderId="0" xfId="0" applyNumberFormat="1"/>
    <xf numFmtId="165" fontId="6" fillId="0" borderId="0" xfId="9" applyNumberFormat="1" applyFont="1"/>
    <xf numFmtId="9" fontId="0" fillId="0" borderId="0" xfId="0" applyNumberFormat="1"/>
  </cellXfs>
  <cellStyles count="10">
    <cellStyle name="Euro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3 2" xfId="5" xr:uid="{00000000-0005-0000-0000-000004000000}"/>
    <cellStyle name="Normal 4" xfId="6" xr:uid="{00000000-0005-0000-0000-000005000000}"/>
    <cellStyle name="Normal 5" xfId="7" xr:uid="{00000000-0005-0000-0000-000006000000}"/>
    <cellStyle name="Normal 6" xfId="4" xr:uid="{00000000-0005-0000-0000-000007000000}"/>
    <cellStyle name="Porcentaje" xfId="9" builtinId="5"/>
    <cellStyle name="Porcentaje 2" xfId="8" xr:uid="{00000000-0005-0000-0000-000009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8 answer'!$M$31</c:f>
              <c:strCache>
                <c:ptCount val="1"/>
                <c:pt idx="0">
                  <c:v>B2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'Test 8 answer'!$L$32:$L$36</c:f>
              <c:strCache>
                <c:ptCount val="5"/>
                <c:pt idx="0">
                  <c:v>25-35</c:v>
                </c:pt>
                <c:pt idx="1">
                  <c:v>35-45</c:v>
                </c:pt>
                <c:pt idx="2">
                  <c:v>45-55</c:v>
                </c:pt>
                <c:pt idx="3">
                  <c:v>55-65</c:v>
                </c:pt>
                <c:pt idx="4">
                  <c:v>n.j</c:v>
                </c:pt>
              </c:strCache>
            </c:strRef>
          </c:cat>
          <c:val>
            <c:numRef>
              <c:f>'Test 8 answer'!$M$32:$M$36</c:f>
              <c:numCache>
                <c:formatCode>0%</c:formatCode>
                <c:ptCount val="5"/>
                <c:pt idx="0">
                  <c:v>0.14285714285714285</c:v>
                </c:pt>
                <c:pt idx="1">
                  <c:v>0.1951219512195122</c:v>
                </c:pt>
                <c:pt idx="2">
                  <c:v>0.22222222222222221</c:v>
                </c:pt>
                <c:pt idx="3">
                  <c:v>0.54545454545454541</c:v>
                </c:pt>
                <c:pt idx="4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1-4CAF-A969-770667299E1A}"/>
            </c:ext>
          </c:extLst>
        </c:ser>
        <c:ser>
          <c:idx val="1"/>
          <c:order val="1"/>
          <c:tx>
            <c:strRef>
              <c:f>'Test 8 answer'!$N$31</c:f>
              <c:strCache>
                <c:ptCount val="1"/>
                <c:pt idx="0">
                  <c:v>C1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'Test 8 answer'!$L$32:$L$36</c:f>
              <c:strCache>
                <c:ptCount val="5"/>
                <c:pt idx="0">
                  <c:v>25-35</c:v>
                </c:pt>
                <c:pt idx="1">
                  <c:v>35-45</c:v>
                </c:pt>
                <c:pt idx="2">
                  <c:v>45-55</c:v>
                </c:pt>
                <c:pt idx="3">
                  <c:v>55-65</c:v>
                </c:pt>
                <c:pt idx="4">
                  <c:v>n.j</c:v>
                </c:pt>
              </c:strCache>
            </c:strRef>
          </c:cat>
          <c:val>
            <c:numRef>
              <c:f>'Test 8 answer'!$N$32:$N$36</c:f>
              <c:numCache>
                <c:formatCode>0%</c:formatCode>
                <c:ptCount val="5"/>
                <c:pt idx="0">
                  <c:v>0.52380952380952384</c:v>
                </c:pt>
                <c:pt idx="1">
                  <c:v>0.36585365853658536</c:v>
                </c:pt>
                <c:pt idx="2">
                  <c:v>0.44444444444444442</c:v>
                </c:pt>
                <c:pt idx="3">
                  <c:v>0.27272727272727271</c:v>
                </c:pt>
                <c:pt idx="4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1-4CAF-A969-770667299E1A}"/>
            </c:ext>
          </c:extLst>
        </c:ser>
        <c:ser>
          <c:idx val="2"/>
          <c:order val="2"/>
          <c:tx>
            <c:strRef>
              <c:f>'Test 8 answer'!$O$31</c:f>
              <c:strCache>
                <c:ptCount val="1"/>
                <c:pt idx="0">
                  <c:v>C2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'Test 8 answer'!$L$32:$L$36</c:f>
              <c:strCache>
                <c:ptCount val="5"/>
                <c:pt idx="0">
                  <c:v>25-35</c:v>
                </c:pt>
                <c:pt idx="1">
                  <c:v>35-45</c:v>
                </c:pt>
                <c:pt idx="2">
                  <c:v>45-55</c:v>
                </c:pt>
                <c:pt idx="3">
                  <c:v>55-65</c:v>
                </c:pt>
                <c:pt idx="4">
                  <c:v>n.j</c:v>
                </c:pt>
              </c:strCache>
            </c:strRef>
          </c:cat>
          <c:val>
            <c:numRef>
              <c:f>'Test 8 answer'!$O$32:$O$36</c:f>
              <c:numCache>
                <c:formatCode>0%</c:formatCode>
                <c:ptCount val="5"/>
                <c:pt idx="0">
                  <c:v>0.33333333333333331</c:v>
                </c:pt>
                <c:pt idx="1">
                  <c:v>0.43902439024390244</c:v>
                </c:pt>
                <c:pt idx="2">
                  <c:v>0.33333333333333331</c:v>
                </c:pt>
                <c:pt idx="3">
                  <c:v>0.18181818181818182</c:v>
                </c:pt>
                <c:pt idx="4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A1-4CAF-A969-770667299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6805359"/>
        <c:axId val="1166806191"/>
      </c:barChart>
      <c:catAx>
        <c:axId val="1166805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66806191"/>
        <c:crosses val="autoZero"/>
        <c:auto val="1"/>
        <c:lblAlgn val="ctr"/>
        <c:lblOffset val="100"/>
        <c:noMultiLvlLbl val="0"/>
      </c:catAx>
      <c:valAx>
        <c:axId val="116680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66805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'Test 8 answer'!$M$31</c:f>
              <c:strCache>
                <c:ptCount val="1"/>
                <c:pt idx="0">
                  <c:v>B2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'Test 8 answer'!$L$32:$L$36</c:f>
              <c:strCache>
                <c:ptCount val="5"/>
                <c:pt idx="0">
                  <c:v>25-35</c:v>
                </c:pt>
                <c:pt idx="1">
                  <c:v>35-45</c:v>
                </c:pt>
                <c:pt idx="2">
                  <c:v>45-55</c:v>
                </c:pt>
                <c:pt idx="3">
                  <c:v>55-65</c:v>
                </c:pt>
                <c:pt idx="4">
                  <c:v>n.j</c:v>
                </c:pt>
              </c:strCache>
            </c:strRef>
          </c:cat>
          <c:val>
            <c:numRef>
              <c:f>'Test 8 answer'!$M$32:$M$36</c:f>
              <c:numCache>
                <c:formatCode>0%</c:formatCode>
                <c:ptCount val="5"/>
                <c:pt idx="0">
                  <c:v>0.14285714285714285</c:v>
                </c:pt>
                <c:pt idx="1">
                  <c:v>0.1951219512195122</c:v>
                </c:pt>
                <c:pt idx="2">
                  <c:v>0.22222222222222221</c:v>
                </c:pt>
                <c:pt idx="3">
                  <c:v>0.54545454545454541</c:v>
                </c:pt>
                <c:pt idx="4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1F-4659-BB8A-77A2F3DD7005}"/>
            </c:ext>
          </c:extLst>
        </c:ser>
        <c:ser>
          <c:idx val="1"/>
          <c:order val="1"/>
          <c:tx>
            <c:strRef>
              <c:f>'Test 8 answer'!$N$31</c:f>
              <c:strCache>
                <c:ptCount val="1"/>
                <c:pt idx="0">
                  <c:v>C1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'Test 8 answer'!$L$32:$L$36</c:f>
              <c:strCache>
                <c:ptCount val="5"/>
                <c:pt idx="0">
                  <c:v>25-35</c:v>
                </c:pt>
                <c:pt idx="1">
                  <c:v>35-45</c:v>
                </c:pt>
                <c:pt idx="2">
                  <c:v>45-55</c:v>
                </c:pt>
                <c:pt idx="3">
                  <c:v>55-65</c:v>
                </c:pt>
                <c:pt idx="4">
                  <c:v>n.j</c:v>
                </c:pt>
              </c:strCache>
            </c:strRef>
          </c:cat>
          <c:val>
            <c:numRef>
              <c:f>'Test 8 answer'!$N$32:$N$36</c:f>
              <c:numCache>
                <c:formatCode>0%</c:formatCode>
                <c:ptCount val="5"/>
                <c:pt idx="0">
                  <c:v>0.52380952380952384</c:v>
                </c:pt>
                <c:pt idx="1">
                  <c:v>0.36585365853658536</c:v>
                </c:pt>
                <c:pt idx="2">
                  <c:v>0.44444444444444442</c:v>
                </c:pt>
                <c:pt idx="3">
                  <c:v>0.27272727272727271</c:v>
                </c:pt>
                <c:pt idx="4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1F-4659-BB8A-77A2F3DD7005}"/>
            </c:ext>
          </c:extLst>
        </c:ser>
        <c:ser>
          <c:idx val="2"/>
          <c:order val="2"/>
          <c:tx>
            <c:strRef>
              <c:f>'Test 8 answer'!$O$31</c:f>
              <c:strCache>
                <c:ptCount val="1"/>
                <c:pt idx="0">
                  <c:v>C2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'Test 8 answer'!$L$32:$L$36</c:f>
              <c:strCache>
                <c:ptCount val="5"/>
                <c:pt idx="0">
                  <c:v>25-35</c:v>
                </c:pt>
                <c:pt idx="1">
                  <c:v>35-45</c:v>
                </c:pt>
                <c:pt idx="2">
                  <c:v>45-55</c:v>
                </c:pt>
                <c:pt idx="3">
                  <c:v>55-65</c:v>
                </c:pt>
                <c:pt idx="4">
                  <c:v>n.j</c:v>
                </c:pt>
              </c:strCache>
            </c:strRef>
          </c:cat>
          <c:val>
            <c:numRef>
              <c:f>'Test 8 answer'!$O$32:$O$36</c:f>
              <c:numCache>
                <c:formatCode>0%</c:formatCode>
                <c:ptCount val="5"/>
                <c:pt idx="0">
                  <c:v>0.33333333333333331</c:v>
                </c:pt>
                <c:pt idx="1">
                  <c:v>0.43902439024390244</c:v>
                </c:pt>
                <c:pt idx="2">
                  <c:v>0.33333333333333331</c:v>
                </c:pt>
                <c:pt idx="3">
                  <c:v>0.18181818181818182</c:v>
                </c:pt>
                <c:pt idx="4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1F-4659-BB8A-77A2F3DD7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166805359"/>
        <c:axId val="1166806191"/>
      </c:barChart>
      <c:catAx>
        <c:axId val="1166805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66806191"/>
        <c:crosses val="autoZero"/>
        <c:auto val="1"/>
        <c:lblAlgn val="ctr"/>
        <c:lblOffset val="100"/>
        <c:noMultiLvlLbl val="0"/>
      </c:catAx>
      <c:valAx>
        <c:axId val="116680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66805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40</xdr:row>
      <xdr:rowOff>147637</xdr:rowOff>
    </xdr:from>
    <xdr:to>
      <xdr:col>17</xdr:col>
      <xdr:colOff>571500</xdr:colOff>
      <xdr:row>52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0</xdr:row>
      <xdr:rowOff>190499</xdr:rowOff>
    </xdr:from>
    <xdr:ext cx="6886575" cy="2600325"/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C0E041A0-20A4-47C9-BB5E-278016DB214E}"/>
            </a:ext>
          </a:extLst>
        </xdr:cNvPr>
        <xdr:cNvSpPr txBox="1"/>
      </xdr:nvSpPr>
      <xdr:spPr>
        <a:xfrm>
          <a:off x="609600" y="190499"/>
          <a:ext cx="6886575" cy="26003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r>
            <a:rPr lang="es-ES" sz="12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survey was carried out on the teachers of a bilingual educational center, to analyse the relationship between the teacher's age (variable X) and their level of English (variable Y). The results are shown in the following table.</a:t>
          </a:r>
        </a:p>
        <a:p>
          <a:pPr rtl="0"/>
          <a:r>
            <a:rPr lang="es-ES" sz="12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Answer the following questions:</a:t>
          </a:r>
        </a:p>
        <a:p>
          <a:pPr rtl="0"/>
          <a:r>
            <a:rPr lang="es-ES" sz="12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1) </a:t>
          </a:r>
          <a:r>
            <a:rPr lang="es-ES" sz="12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What is the type and scale of measurement of the variable 'level of English'?</a:t>
          </a:r>
        </a:p>
        <a:p>
          <a:pPr rtl="0"/>
          <a:r>
            <a:rPr lang="es-ES" sz="12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2) </a:t>
          </a:r>
          <a:r>
            <a:rPr lang="es-ES" sz="12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What measures of central location can be calculated for the variable </a:t>
          </a:r>
          <a:r>
            <a:rPr lang="es-ES" sz="12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Level of English</a:t>
          </a:r>
          <a:r>
            <a:rPr lang="es-ES" sz="12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? Calculate them.</a:t>
          </a:r>
          <a:endParaRPr lang="es-ES" sz="1200">
            <a:effectLst/>
          </a:endParaRPr>
        </a:p>
        <a:p>
          <a:pPr rtl="0"/>
          <a:r>
            <a:rPr lang="es-ES" sz="1200" b="1">
              <a:effectLst/>
            </a:rPr>
            <a:t>3) </a:t>
          </a:r>
          <a:r>
            <a:rPr lang="es-ES" sz="1200"/>
            <a:t>What is the average age of teachers who have a level C in English (C1 or C2)?</a:t>
          </a:r>
        </a:p>
        <a:p>
          <a:pPr rtl="0"/>
          <a:r>
            <a:rPr lang="es-ES" sz="1200" b="1">
              <a:effectLst/>
            </a:rPr>
            <a:t>4) </a:t>
          </a:r>
          <a:r>
            <a:rPr lang="es-ES" sz="1200"/>
            <a:t>Is the average obtained in the previous question representative?</a:t>
          </a:r>
        </a:p>
        <a:p>
          <a:pPr rtl="0"/>
          <a:r>
            <a:rPr lang="es-ES" sz="1200" b="1">
              <a:effectLst/>
            </a:rPr>
            <a:t>5) </a:t>
          </a:r>
          <a:r>
            <a:rPr lang="en-US" sz="1200"/>
            <a:t>Calculate the frequency distributions of the level of English of the teachers given their age. Which profiles, row or column, are these? Are the variables independent?</a:t>
          </a:r>
        </a:p>
        <a:p>
          <a:pPr rtl="0"/>
          <a:r>
            <a:rPr lang="en-US" sz="1200" b="1">
              <a:effectLst/>
            </a:rPr>
            <a:t>6) </a:t>
          </a:r>
          <a:r>
            <a:rPr lang="es-ES" sz="1200"/>
            <a:t>Present the previous distributions graphically. </a:t>
          </a:r>
        </a:p>
        <a:p>
          <a:pPr rtl="0"/>
          <a:r>
            <a:rPr lang="es-ES" sz="12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7) </a:t>
          </a:r>
          <a:r>
            <a:rPr lang="es-ES" sz="12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What is the age that 20% of teachers do not reach?</a:t>
          </a:r>
        </a:p>
        <a:p>
          <a:endParaRPr lang="es-ES" sz="1200"/>
        </a:p>
      </xdr:txBody>
    </xdr:sp>
    <xdr:clientData/>
  </xdr:oneCellAnchor>
  <xdr:twoCellAnchor>
    <xdr:from>
      <xdr:col>18</xdr:col>
      <xdr:colOff>600075</xdr:colOff>
      <xdr:row>41</xdr:row>
      <xdr:rowOff>19050</xdr:rowOff>
    </xdr:from>
    <xdr:to>
      <xdr:col>25</xdr:col>
      <xdr:colOff>561975</xdr:colOff>
      <xdr:row>53</xdr:row>
      <xdr:rowOff>14288</xdr:rowOff>
    </xdr:to>
    <xdr:graphicFrame macro="">
      <xdr:nvGraphicFramePr>
        <xdr:cNvPr id="5" name="Gráfico 2">
          <a:extLst>
            <a:ext uri="{FF2B5EF4-FFF2-40B4-BE49-F238E27FC236}">
              <a16:creationId xmlns:a16="http://schemas.microsoft.com/office/drawing/2014/main" id="{09823684-11AA-4068-9412-2A9CFEE2F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7:P57"/>
  <sheetViews>
    <sheetView tabSelected="1" zoomScaleNormal="100" workbookViewId="0">
      <selection activeCell="A16" sqref="A16"/>
    </sheetView>
  </sheetViews>
  <sheetFormatPr baseColWidth="10" defaultColWidth="9.140625" defaultRowHeight="15" x14ac:dyDescent="0.25"/>
  <cols>
    <col min="2" max="2" width="7.140625" customWidth="1"/>
    <col min="3" max="3" width="8.7109375" customWidth="1"/>
    <col min="4" max="4" width="7.85546875" customWidth="1"/>
    <col min="10" max="10" width="17.140625" customWidth="1"/>
    <col min="11" max="11" width="15.42578125" customWidth="1"/>
  </cols>
  <sheetData>
    <row r="17" spans="1:16" ht="15.75" thickBot="1" x14ac:dyDescent="0.3"/>
    <row r="18" spans="1:16" ht="15.75" thickBot="1" x14ac:dyDescent="0.3">
      <c r="A18" s="6" t="s">
        <v>12</v>
      </c>
      <c r="B18" s="1"/>
      <c r="C18" s="1"/>
      <c r="D18" s="3" t="s">
        <v>0</v>
      </c>
      <c r="E18" s="4" t="s">
        <v>5</v>
      </c>
      <c r="F18" s="5" t="s">
        <v>6</v>
      </c>
      <c r="G18" s="6" t="s">
        <v>7</v>
      </c>
      <c r="H18" s="6" t="s">
        <v>8</v>
      </c>
      <c r="I18" s="6" t="s">
        <v>13</v>
      </c>
      <c r="J18" s="6" t="s">
        <v>45</v>
      </c>
      <c r="K18" s="6" t="s">
        <v>44</v>
      </c>
      <c r="L18" s="6" t="s">
        <v>15</v>
      </c>
      <c r="M18" s="6" t="s">
        <v>16</v>
      </c>
    </row>
    <row r="19" spans="1:16" x14ac:dyDescent="0.25">
      <c r="A19" s="43">
        <f>(B19+C19)/2</f>
        <v>30</v>
      </c>
      <c r="B19" s="7">
        <v>25</v>
      </c>
      <c r="C19" s="8">
        <v>35</v>
      </c>
      <c r="D19" s="9" t="s">
        <v>1</v>
      </c>
      <c r="E19" s="10">
        <v>3</v>
      </c>
      <c r="F19" s="11">
        <v>11</v>
      </c>
      <c r="G19" s="12">
        <v>7</v>
      </c>
      <c r="H19" s="21">
        <f>SUM(E19:G19)</f>
        <v>21</v>
      </c>
      <c r="I19" s="21">
        <f>SUM(F19:G19)</f>
        <v>18</v>
      </c>
      <c r="J19" s="21">
        <f>I19*A19</f>
        <v>540</v>
      </c>
      <c r="K19" s="21">
        <f>J19*A19</f>
        <v>16200</v>
      </c>
      <c r="L19" s="21">
        <f>H19</f>
        <v>21</v>
      </c>
      <c r="M19" s="42">
        <f>L19/$L$22</f>
        <v>0.21</v>
      </c>
    </row>
    <row r="20" spans="1:16" x14ac:dyDescent="0.25">
      <c r="A20" s="21">
        <f t="shared" ref="A20:A22" si="0">(B20+C20)/2</f>
        <v>40</v>
      </c>
      <c r="B20" s="13">
        <v>35</v>
      </c>
      <c r="C20" s="2">
        <v>45</v>
      </c>
      <c r="D20" s="14" t="s">
        <v>2</v>
      </c>
      <c r="E20" s="10">
        <v>8</v>
      </c>
      <c r="F20" s="11">
        <v>15</v>
      </c>
      <c r="G20" s="12">
        <v>18</v>
      </c>
      <c r="H20" s="21">
        <f t="shared" ref="H20:H22" si="1">SUM(E20:G20)</f>
        <v>41</v>
      </c>
      <c r="I20" s="21">
        <f t="shared" ref="I20:I22" si="2">SUM(F20:G20)</f>
        <v>33</v>
      </c>
      <c r="J20" s="21">
        <f t="shared" ref="J20:J22" si="3">I20*A20</f>
        <v>1320</v>
      </c>
      <c r="K20" s="21">
        <f t="shared" ref="K20:K22" si="4">J20*A20</f>
        <v>52800</v>
      </c>
      <c r="L20" s="21">
        <f>L19+H20</f>
        <v>62</v>
      </c>
      <c r="M20" s="40">
        <f t="shared" ref="M20:M22" si="5">L20/$L$22</f>
        <v>0.62</v>
      </c>
    </row>
    <row r="21" spans="1:16" x14ac:dyDescent="0.25">
      <c r="A21" s="21">
        <f t="shared" si="0"/>
        <v>50</v>
      </c>
      <c r="B21" s="13">
        <v>45</v>
      </c>
      <c r="C21" s="2">
        <v>55</v>
      </c>
      <c r="D21" s="14" t="s">
        <v>3</v>
      </c>
      <c r="E21" s="10">
        <v>6</v>
      </c>
      <c r="F21" s="11">
        <v>12</v>
      </c>
      <c r="G21" s="12">
        <v>9</v>
      </c>
      <c r="H21" s="21">
        <f t="shared" si="1"/>
        <v>27</v>
      </c>
      <c r="I21" s="21">
        <f t="shared" si="2"/>
        <v>21</v>
      </c>
      <c r="J21" s="21">
        <f t="shared" si="3"/>
        <v>1050</v>
      </c>
      <c r="K21" s="21">
        <f t="shared" si="4"/>
        <v>52500</v>
      </c>
      <c r="L21" s="21">
        <f t="shared" ref="L21:L22" si="6">L20+H21</f>
        <v>89</v>
      </c>
      <c r="M21" s="40">
        <f t="shared" si="5"/>
        <v>0.89</v>
      </c>
    </row>
    <row r="22" spans="1:16" ht="15.75" thickBot="1" x14ac:dyDescent="0.3">
      <c r="A22" s="22">
        <f t="shared" si="0"/>
        <v>60</v>
      </c>
      <c r="B22" s="15">
        <v>55</v>
      </c>
      <c r="C22" s="16">
        <v>65</v>
      </c>
      <c r="D22" s="17" t="s">
        <v>4</v>
      </c>
      <c r="E22" s="18">
        <v>6</v>
      </c>
      <c r="F22" s="19">
        <v>3</v>
      </c>
      <c r="G22" s="20">
        <v>2</v>
      </c>
      <c r="H22" s="22">
        <f t="shared" si="1"/>
        <v>11</v>
      </c>
      <c r="I22" s="22">
        <f t="shared" si="2"/>
        <v>5</v>
      </c>
      <c r="J22" s="22">
        <f t="shared" si="3"/>
        <v>300</v>
      </c>
      <c r="K22" s="22">
        <f t="shared" si="4"/>
        <v>18000</v>
      </c>
      <c r="L22" s="22">
        <f t="shared" si="6"/>
        <v>100</v>
      </c>
      <c r="M22" s="41">
        <f t="shared" si="5"/>
        <v>1</v>
      </c>
    </row>
    <row r="23" spans="1:16" ht="15.75" thickBot="1" x14ac:dyDescent="0.3">
      <c r="D23" s="17" t="s">
        <v>9</v>
      </c>
      <c r="E23" s="23">
        <f>SUM(E19:E22)</f>
        <v>23</v>
      </c>
      <c r="F23" s="30">
        <f t="shared" ref="F23:G23" si="7">SUM(F19:F22)</f>
        <v>41</v>
      </c>
      <c r="G23" s="22">
        <f t="shared" si="7"/>
        <v>36</v>
      </c>
      <c r="H23" s="31">
        <f>SUM(H19:H22)</f>
        <v>100</v>
      </c>
      <c r="I23" s="31">
        <f>SUM(I19:I22)</f>
        <v>77</v>
      </c>
      <c r="J23" s="31">
        <f>SUM(J19:J22)</f>
        <v>3210</v>
      </c>
      <c r="K23" s="31">
        <f>SUM(K19:K22)</f>
        <v>139500</v>
      </c>
    </row>
    <row r="24" spans="1:16" ht="15.75" thickBot="1" x14ac:dyDescent="0.3">
      <c r="D24" s="17" t="s">
        <v>10</v>
      </c>
      <c r="E24" s="23">
        <f>E23</f>
        <v>23</v>
      </c>
      <c r="F24" s="24">
        <f>E24+F23</f>
        <v>64</v>
      </c>
      <c r="G24" s="22">
        <f>F24+G23</f>
        <v>100</v>
      </c>
    </row>
    <row r="25" spans="1:16" ht="15.75" thickBot="1" x14ac:dyDescent="0.3">
      <c r="D25" s="17" t="s">
        <v>11</v>
      </c>
      <c r="E25" s="26">
        <f>E24/$H$23</f>
        <v>0.23</v>
      </c>
      <c r="F25" s="29">
        <f t="shared" ref="F25:G25" si="8">F24/$H$23</f>
        <v>0.64</v>
      </c>
      <c r="G25" s="28">
        <f t="shared" si="8"/>
        <v>1</v>
      </c>
    </row>
    <row r="28" spans="1:16" x14ac:dyDescent="0.25">
      <c r="B28" s="44" t="s">
        <v>18</v>
      </c>
      <c r="C28" s="44" t="s">
        <v>25</v>
      </c>
      <c r="K28" s="44" t="s">
        <v>22</v>
      </c>
      <c r="L28" s="44" t="s">
        <v>41</v>
      </c>
    </row>
    <row r="29" spans="1:16" x14ac:dyDescent="0.25">
      <c r="C29" t="s">
        <v>26</v>
      </c>
      <c r="L29" t="s">
        <v>42</v>
      </c>
    </row>
    <row r="30" spans="1:16" ht="15.75" thickBot="1" x14ac:dyDescent="0.3"/>
    <row r="31" spans="1:16" ht="15.75" thickBot="1" x14ac:dyDescent="0.3">
      <c r="B31" s="44" t="s">
        <v>19</v>
      </c>
      <c r="C31" s="44" t="s">
        <v>27</v>
      </c>
      <c r="L31" s="3" t="s">
        <v>0</v>
      </c>
      <c r="M31" s="4" t="s">
        <v>5</v>
      </c>
      <c r="N31" s="5" t="s">
        <v>6</v>
      </c>
      <c r="O31" s="6" t="s">
        <v>7</v>
      </c>
    </row>
    <row r="32" spans="1:16" x14ac:dyDescent="0.25">
      <c r="C32" t="s">
        <v>28</v>
      </c>
      <c r="L32" s="9" t="s">
        <v>1</v>
      </c>
      <c r="M32" s="33">
        <f t="shared" ref="M32:O36" si="9">E19/$H19</f>
        <v>0.14285714285714285</v>
      </c>
      <c r="N32" s="34">
        <f t="shared" si="9"/>
        <v>0.52380952380952384</v>
      </c>
      <c r="O32" s="35">
        <f t="shared" si="9"/>
        <v>0.33333333333333331</v>
      </c>
      <c r="P32" s="48">
        <f>SUM(M32:O32)</f>
        <v>1</v>
      </c>
    </row>
    <row r="33" spans="2:16" x14ac:dyDescent="0.25">
      <c r="C33" t="s">
        <v>29</v>
      </c>
      <c r="L33" s="14" t="s">
        <v>2</v>
      </c>
      <c r="M33" s="33">
        <f t="shared" si="9"/>
        <v>0.1951219512195122</v>
      </c>
      <c r="N33" s="34">
        <f t="shared" si="9"/>
        <v>0.36585365853658536</v>
      </c>
      <c r="O33" s="35">
        <f t="shared" si="9"/>
        <v>0.43902439024390244</v>
      </c>
      <c r="P33" s="48">
        <f t="shared" ref="P33:P36" si="10">SUM(M33:O33)</f>
        <v>1</v>
      </c>
    </row>
    <row r="34" spans="2:16" x14ac:dyDescent="0.25">
      <c r="C34" t="s">
        <v>30</v>
      </c>
      <c r="L34" s="14" t="s">
        <v>3</v>
      </c>
      <c r="M34" s="33">
        <f t="shared" si="9"/>
        <v>0.22222222222222221</v>
      </c>
      <c r="N34" s="34">
        <f t="shared" si="9"/>
        <v>0.44444444444444442</v>
      </c>
      <c r="O34" s="35">
        <f t="shared" si="9"/>
        <v>0.33333333333333331</v>
      </c>
      <c r="P34" s="48">
        <f t="shared" si="10"/>
        <v>1</v>
      </c>
    </row>
    <row r="35" spans="2:16" ht="15.75" thickBot="1" x14ac:dyDescent="0.3">
      <c r="L35" s="17" t="s">
        <v>4</v>
      </c>
      <c r="M35" s="36">
        <f t="shared" si="9"/>
        <v>0.54545454545454541</v>
      </c>
      <c r="N35" s="37">
        <f t="shared" si="9"/>
        <v>0.27272727272727271</v>
      </c>
      <c r="O35" s="38">
        <f t="shared" si="9"/>
        <v>0.18181818181818182</v>
      </c>
      <c r="P35" s="48">
        <f t="shared" si="10"/>
        <v>1</v>
      </c>
    </row>
    <row r="36" spans="2:16" ht="15.75" thickBot="1" x14ac:dyDescent="0.3">
      <c r="C36" s="32" t="s">
        <v>33</v>
      </c>
      <c r="D36" s="25" t="str">
        <f>F18</f>
        <v>C1</v>
      </c>
      <c r="E36" t="s">
        <v>31</v>
      </c>
      <c r="L36" s="17" t="s">
        <v>9</v>
      </c>
      <c r="M36" s="26">
        <f t="shared" si="9"/>
        <v>0.23</v>
      </c>
      <c r="N36" s="27">
        <f t="shared" si="9"/>
        <v>0.41</v>
      </c>
      <c r="O36" s="28">
        <f t="shared" si="9"/>
        <v>0.36</v>
      </c>
      <c r="P36" s="48">
        <f t="shared" si="10"/>
        <v>1</v>
      </c>
    </row>
    <row r="37" spans="2:16" x14ac:dyDescent="0.25">
      <c r="C37" s="32"/>
    </row>
    <row r="38" spans="2:16" x14ac:dyDescent="0.25">
      <c r="C38" s="32" t="s">
        <v>34</v>
      </c>
      <c r="D38" s="25" t="str">
        <f>F18</f>
        <v>C1</v>
      </c>
      <c r="E38" t="s">
        <v>32</v>
      </c>
      <c r="L38" s="39" t="s">
        <v>49</v>
      </c>
    </row>
    <row r="40" spans="2:16" x14ac:dyDescent="0.25">
      <c r="B40" s="44" t="s">
        <v>20</v>
      </c>
      <c r="C40" s="44" t="s">
        <v>35</v>
      </c>
      <c r="K40" s="44" t="s">
        <v>23</v>
      </c>
      <c r="L40" s="44" t="s">
        <v>43</v>
      </c>
    </row>
    <row r="42" spans="2:16" x14ac:dyDescent="0.25">
      <c r="C42" t="s">
        <v>38</v>
      </c>
    </row>
    <row r="43" spans="2:16" x14ac:dyDescent="0.25">
      <c r="D43" s="32" t="s">
        <v>39</v>
      </c>
      <c r="E43" s="45">
        <f>J23/I23</f>
        <v>41.688311688311686</v>
      </c>
      <c r="F43" t="s">
        <v>36</v>
      </c>
    </row>
    <row r="45" spans="2:16" x14ac:dyDescent="0.25">
      <c r="B45" s="44" t="s">
        <v>21</v>
      </c>
      <c r="C45" s="44" t="s">
        <v>40</v>
      </c>
      <c r="D45" s="44"/>
    </row>
    <row r="46" spans="2:16" x14ac:dyDescent="0.25">
      <c r="C46" t="s">
        <v>47</v>
      </c>
      <c r="E46" s="46">
        <f>K23/I23-E43^2</f>
        <v>73.772980266486911</v>
      </c>
      <c r="F46" t="s">
        <v>37</v>
      </c>
    </row>
    <row r="47" spans="2:16" x14ac:dyDescent="0.25">
      <c r="C47" t="s">
        <v>46</v>
      </c>
      <c r="E47" s="46">
        <f>SQRT(E46)</f>
        <v>8.5891198772916724</v>
      </c>
      <c r="F47" t="s">
        <v>36</v>
      </c>
    </row>
    <row r="48" spans="2:16" x14ac:dyDescent="0.25">
      <c r="C48" t="s">
        <v>14</v>
      </c>
      <c r="E48" s="47">
        <f>E47/E43</f>
        <v>0.20603184752381895</v>
      </c>
      <c r="G48" t="s">
        <v>48</v>
      </c>
    </row>
    <row r="55" spans="11:15" x14ac:dyDescent="0.25">
      <c r="K55" s="44" t="s">
        <v>24</v>
      </c>
      <c r="L55" s="44" t="s">
        <v>50</v>
      </c>
    </row>
    <row r="57" spans="11:15" ht="18" x14ac:dyDescent="0.35">
      <c r="L57" t="s">
        <v>17</v>
      </c>
      <c r="M57" s="25">
        <f>A19</f>
        <v>30</v>
      </c>
      <c r="N57" t="s">
        <v>36</v>
      </c>
      <c r="O57" t="s">
        <v>51</v>
      </c>
    </row>
  </sheetData>
  <pageMargins left="0.7" right="0.7" top="0.75" bottom="0.75" header="0.3" footer="0.3"/>
  <pageSetup paperSize="9" orientation="landscape" r:id="rId1"/>
  <ignoredErrors>
    <ignoredError sqref="I19:I2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Test 8 answer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mescobar</cp:lastModifiedBy>
  <cp:lastPrinted>2019-03-27T09:11:08Z</cp:lastPrinted>
  <dcterms:created xsi:type="dcterms:W3CDTF">2013-04-17T12:02:21Z</dcterms:created>
  <dcterms:modified xsi:type="dcterms:W3CDTF">2022-02-08T11:22:44Z</dcterms:modified>
</cp:coreProperties>
</file>