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PARA COPIAR\estadistica_I\proyectoPID\practica7_2022\"/>
    </mc:Choice>
  </mc:AlternateContent>
  <bookViews>
    <workbookView xWindow="-15" yWindow="45" windowWidth="14190" windowHeight="8085" activeTab="5"/>
  </bookViews>
  <sheets>
    <sheet name="Estatura-Peso No lineal" sheetId="11" r:id="rId1"/>
    <sheet name="Refrescos" sheetId="13" r:id="rId2"/>
    <sheet name="Publicidad" sheetId="15" r:id="rId3"/>
    <sheet name="Producción_agrícola" sheetId="14" r:id="rId4"/>
    <sheet name="Piezas" sheetId="16" r:id="rId5"/>
    <sheet name="Familias" sheetId="17" r:id="rId6"/>
  </sheets>
  <calcPr calcId="162913"/>
</workbook>
</file>

<file path=xl/calcChain.xml><?xml version="1.0" encoding="utf-8"?>
<calcChain xmlns="http://schemas.openxmlformats.org/spreadsheetml/2006/main">
  <c r="K35" i="15" l="1"/>
  <c r="J30" i="15"/>
  <c r="E20" i="15" s="1"/>
  <c r="F20" i="15" s="1"/>
  <c r="G20" i="15" s="1"/>
  <c r="J29" i="15"/>
  <c r="G20" i="14"/>
  <c r="G15" i="14"/>
  <c r="G14" i="14"/>
  <c r="E19" i="15" l="1"/>
  <c r="F19" i="15" s="1"/>
  <c r="G19" i="15" s="1"/>
  <c r="E25" i="15"/>
  <c r="F25" i="15" s="1"/>
  <c r="G25" i="15" s="1"/>
  <c r="E18" i="15"/>
  <c r="F18" i="15" s="1"/>
  <c r="G18" i="15" s="1"/>
  <c r="E22" i="15"/>
  <c r="F22" i="15" s="1"/>
  <c r="G22" i="15" s="1"/>
  <c r="E23" i="15"/>
  <c r="F23" i="15" s="1"/>
  <c r="G23" i="15" s="1"/>
  <c r="E24" i="15"/>
  <c r="F24" i="15" s="1"/>
  <c r="G24" i="15" s="1"/>
  <c r="E17" i="15"/>
  <c r="F17" i="15" s="1"/>
  <c r="G17" i="15" s="1"/>
  <c r="E21" i="15"/>
  <c r="F21" i="15" s="1"/>
  <c r="G21" i="15" s="1"/>
  <c r="E16" i="15"/>
  <c r="F16" i="15" s="1"/>
  <c r="F26" i="15" l="1"/>
  <c r="G16" i="15"/>
  <c r="G26" i="15" s="1"/>
  <c r="K34" i="15" s="1"/>
</calcChain>
</file>

<file path=xl/sharedStrings.xml><?xml version="1.0" encoding="utf-8"?>
<sst xmlns="http://schemas.openxmlformats.org/spreadsheetml/2006/main" count="44" uniqueCount="33">
  <si>
    <t>Estatura</t>
  </si>
  <si>
    <t>Peso</t>
  </si>
  <si>
    <t>X</t>
  </si>
  <si>
    <t>Y</t>
  </si>
  <si>
    <t xml:space="preserve">b = </t>
  </si>
  <si>
    <t xml:space="preserve">a = </t>
  </si>
  <si>
    <t>Varianza residual</t>
  </si>
  <si>
    <t>Precio (en €)</t>
  </si>
  <si>
    <t>Ventas (número de botellas)</t>
  </si>
  <si>
    <t>Gastos de producción</t>
  </si>
  <si>
    <t>Ingresos totales</t>
  </si>
  <si>
    <t>Recta</t>
  </si>
  <si>
    <t>Y = 4,1984 + 1,6290*X</t>
  </si>
  <si>
    <t>r^2</t>
  </si>
  <si>
    <t>Gastos en publicidad</t>
  </si>
  <si>
    <t>Beneficios anuales</t>
  </si>
  <si>
    <t>Año</t>
  </si>
  <si>
    <t>X (millones €)</t>
  </si>
  <si>
    <t>Y (millones €)</t>
  </si>
  <si>
    <t>a</t>
  </si>
  <si>
    <t>b</t>
  </si>
  <si>
    <t>Y=-12,8743 + 3,4497X</t>
  </si>
  <si>
    <t xml:space="preserve">Recta de regresión </t>
  </si>
  <si>
    <t>Bondad del ajuste lineal</t>
  </si>
  <si>
    <t>yi^lineal</t>
  </si>
  <si>
    <t>ei lineal</t>
  </si>
  <si>
    <t>ei^2 lineal</t>
  </si>
  <si>
    <t xml:space="preserve"> X</t>
  </si>
  <si>
    <t>experiencia, en días, de un operario en el manejo de una máquina</t>
  </si>
  <si>
    <t>porcentaje de piezas defectuosas al manipular la máquina dicho operario</t>
  </si>
  <si>
    <t>Recta de regresión</t>
  </si>
  <si>
    <t>Familia</t>
  </si>
  <si>
    <r>
      <t>r</t>
    </r>
    <r>
      <rPr>
        <b/>
        <vertAlign val="superscript"/>
        <sz val="10"/>
        <rFont val="Arial"/>
        <family val="2"/>
      </rPr>
      <t>2</t>
    </r>
    <r>
      <rPr>
        <b/>
        <sz val="10"/>
        <rFont val="Arial"/>
        <family val="2"/>
      </rPr>
      <t xml:space="preserve">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</si>
</sst>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000"/>
    <numFmt numFmtId="165" formatCode="#,##0.0"/>
  </numFmts>
  <fonts count="14" x14ac:knownFonts="1">
    <font>
      <sz val="11"/>
      <color rgb="FF000000"/>
      <name val="Calibri"/>
    </font>
    <font>
      <sz val="11"/>
      <color theme="1"/>
      <name val="Calibri"/>
      <family val="2"/>
      <scheme val="minor"/>
    </font>
    <font>
      <sz val="10"/>
      <color rgb="FF000000"/>
      <name val="Arial"/>
      <family val="2"/>
    </font>
    <font>
      <b/>
      <sz val="10"/>
      <color rgb="FF000000"/>
      <name val="Arial"/>
      <family val="2"/>
    </font>
    <font>
      <sz val="11"/>
      <color rgb="FF000000"/>
      <name val="Calibri"/>
      <family val="2"/>
    </font>
    <font>
      <sz val="10"/>
      <name val="Arial"/>
      <family val="2"/>
    </font>
    <font>
      <b/>
      <sz val="12"/>
      <name val="Times New Roman"/>
      <family val="1"/>
    </font>
    <font>
      <sz val="12"/>
      <name val="Times New Roman"/>
      <family val="1"/>
    </font>
    <font>
      <b/>
      <sz val="10"/>
      <name val="Arial"/>
      <family val="2"/>
    </font>
    <font>
      <b/>
      <sz val="12"/>
      <color rgb="FF000000"/>
      <name val="Times New Roman"/>
      <family val="1"/>
    </font>
    <font>
      <sz val="12"/>
      <color rgb="FF000000"/>
      <name val="Times New Roman"/>
      <family val="1"/>
    </font>
    <font>
      <b/>
      <sz val="11"/>
      <color theme="1"/>
      <name val="Calibri"/>
      <family val="2"/>
      <scheme val="minor"/>
    </font>
    <font>
      <b/>
      <vertAlign val="superscript"/>
      <sz val="10"/>
      <name val="Arial"/>
      <family val="2"/>
    </font>
    <font>
      <sz val="12"/>
      <name val="Arial"/>
      <family val="2"/>
    </font>
  </fonts>
  <fills count="6">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10">
    <xf numFmtId="0" fontId="0" fillId="0" borderId="0"/>
    <xf numFmtId="0" fontId="4" fillId="0" borderId="0"/>
    <xf numFmtId="9" fontId="4" fillId="0" borderId="0" applyFont="0" applyFill="0" applyBorder="0" applyAlignment="0" applyProtection="0"/>
    <xf numFmtId="0" fontId="5" fillId="0" borderId="0"/>
    <xf numFmtId="0" fontId="5" fillId="0" borderId="0"/>
    <xf numFmtId="9" fontId="4" fillId="0" borderId="0" applyFont="0" applyFill="0" applyBorder="0" applyAlignment="0" applyProtection="0"/>
    <xf numFmtId="44" fontId="5" fillId="0" borderId="0" applyFont="0" applyFill="0" applyBorder="0" applyAlignment="0" applyProtection="0"/>
    <xf numFmtId="0" fontId="5" fillId="0" borderId="0" applyNumberFormat="0" applyFill="0" applyBorder="0" applyAlignment="0" applyProtection="0"/>
    <xf numFmtId="165" fontId="5" fillId="0" borderId="0" applyFill="0" applyBorder="0" applyAlignment="0" applyProtection="0"/>
    <xf numFmtId="0" fontId="1" fillId="0" borderId="0"/>
  </cellStyleXfs>
  <cellXfs count="60">
    <xf numFmtId="0" fontId="0" fillId="0" borderId="0" xfId="0"/>
    <xf numFmtId="0" fontId="2" fillId="0" borderId="1" xfId="0" applyFont="1" applyBorder="1" applyAlignment="1">
      <alignment horizontal="center" vertical="top"/>
    </xf>
    <xf numFmtId="0" fontId="2" fillId="3" borderId="1" xfId="0" applyFont="1" applyFill="1" applyBorder="1" applyAlignment="1">
      <alignment horizontal="center" vertical="top"/>
    </xf>
    <xf numFmtId="49" fontId="3" fillId="2" borderId="1" xfId="0" applyNumberFormat="1" applyFont="1" applyFill="1" applyBorder="1" applyAlignment="1">
      <alignment horizontal="center"/>
    </xf>
    <xf numFmtId="0" fontId="7" fillId="0" borderId="0" xfId="3" applyFont="1" applyAlignment="1">
      <alignment horizontal="center"/>
    </xf>
    <xf numFmtId="0" fontId="6" fillId="4" borderId="1" xfId="3" applyFont="1" applyFill="1" applyBorder="1" applyAlignment="1">
      <alignment horizontal="center"/>
    </xf>
    <xf numFmtId="0" fontId="7" fillId="4" borderId="1" xfId="3" applyFont="1" applyFill="1" applyBorder="1" applyAlignment="1">
      <alignment horizontal="center"/>
    </xf>
    <xf numFmtId="0" fontId="6" fillId="0" borderId="0" xfId="4" applyFont="1" applyAlignment="1">
      <alignment horizontal="center"/>
    </xf>
    <xf numFmtId="0" fontId="6" fillId="0" borderId="0" xfId="4" applyFont="1"/>
    <xf numFmtId="0" fontId="7" fillId="0" borderId="0" xfId="4" applyFont="1"/>
    <xf numFmtId="0" fontId="5" fillId="0" borderId="0" xfId="4"/>
    <xf numFmtId="0" fontId="6" fillId="4" borderId="1" xfId="4" applyFont="1" applyFill="1" applyBorder="1" applyAlignment="1">
      <alignment horizontal="center" vertical="top" wrapText="1"/>
    </xf>
    <xf numFmtId="0" fontId="7" fillId="4" borderId="1" xfId="4" applyFont="1" applyFill="1" applyBorder="1" applyAlignment="1">
      <alignment horizontal="center" vertical="top" wrapText="1"/>
    </xf>
    <xf numFmtId="164" fontId="5" fillId="0" borderId="0" xfId="4" applyNumberFormat="1"/>
    <xf numFmtId="10" fontId="5" fillId="0" borderId="0" xfId="5" applyNumberFormat="1" applyFont="1"/>
    <xf numFmtId="0" fontId="8" fillId="0" borderId="0" xfId="4" applyFont="1"/>
    <xf numFmtId="0" fontId="5" fillId="0" borderId="0" xfId="4" applyFont="1"/>
    <xf numFmtId="0" fontId="8" fillId="5" borderId="2" xfId="4" applyFont="1" applyFill="1" applyBorder="1" applyAlignment="1">
      <alignment horizontal="center" vertical="center"/>
    </xf>
    <xf numFmtId="0" fontId="8" fillId="5" borderId="3" xfId="4" applyFont="1" applyFill="1" applyBorder="1" applyAlignment="1">
      <alignment horizontal="center" vertical="center" wrapText="1"/>
    </xf>
    <xf numFmtId="0" fontId="8" fillId="0" borderId="3" xfId="4" applyFont="1" applyBorder="1" applyAlignment="1">
      <alignment horizontal="center" vertical="center"/>
    </xf>
    <xf numFmtId="0" fontId="5" fillId="5" borderId="4" xfId="4" applyFont="1" applyFill="1" applyBorder="1" applyAlignment="1">
      <alignment horizontal="center"/>
    </xf>
    <xf numFmtId="0" fontId="5" fillId="5" borderId="5" xfId="4" applyFont="1" applyFill="1" applyBorder="1" applyAlignment="1">
      <alignment horizontal="center" vertical="top" wrapText="1"/>
    </xf>
    <xf numFmtId="2" fontId="5" fillId="0" borderId="6" xfId="4" applyNumberFormat="1" applyFont="1" applyBorder="1"/>
    <xf numFmtId="2" fontId="5" fillId="0" borderId="5" xfId="4" applyNumberFormat="1" applyFont="1" applyBorder="1"/>
    <xf numFmtId="2" fontId="5" fillId="0" borderId="4" xfId="4" applyNumberFormat="1" applyFont="1" applyBorder="1"/>
    <xf numFmtId="0" fontId="7" fillId="4" borderId="7" xfId="4" applyFont="1" applyFill="1" applyBorder="1"/>
    <xf numFmtId="164" fontId="8" fillId="4" borderId="8" xfId="4" applyNumberFormat="1" applyFont="1" applyFill="1" applyBorder="1"/>
    <xf numFmtId="0" fontId="7" fillId="4" borderId="9" xfId="4" applyFont="1" applyFill="1" applyBorder="1"/>
    <xf numFmtId="0" fontId="5" fillId="4" borderId="10" xfId="4" applyFill="1" applyBorder="1"/>
    <xf numFmtId="164" fontId="8" fillId="4" borderId="0" xfId="4" applyNumberFormat="1" applyFont="1" applyFill="1" applyBorder="1"/>
    <xf numFmtId="0" fontId="7" fillId="4" borderId="5" xfId="4" applyFont="1" applyFill="1" applyBorder="1"/>
    <xf numFmtId="0" fontId="5" fillId="4" borderId="11" xfId="4" applyFill="1" applyBorder="1"/>
    <xf numFmtId="0" fontId="8" fillId="4" borderId="12" xfId="4" applyFont="1" applyFill="1" applyBorder="1"/>
    <xf numFmtId="0" fontId="7" fillId="4" borderId="13" xfId="4" applyFont="1" applyFill="1" applyBorder="1"/>
    <xf numFmtId="0" fontId="5" fillId="5" borderId="14" xfId="4" applyFont="1" applyFill="1" applyBorder="1" applyAlignment="1">
      <alignment horizontal="center"/>
    </xf>
    <xf numFmtId="0" fontId="5" fillId="5" borderId="13" xfId="4" applyFont="1" applyFill="1" applyBorder="1" applyAlignment="1">
      <alignment horizontal="center" vertical="top" wrapText="1"/>
    </xf>
    <xf numFmtId="2" fontId="5" fillId="0" borderId="14" xfId="4" applyNumberFormat="1" applyFont="1" applyBorder="1"/>
    <xf numFmtId="2" fontId="5" fillId="0" borderId="13" xfId="4" applyNumberFormat="1" applyFont="1" applyBorder="1"/>
    <xf numFmtId="2" fontId="5" fillId="0" borderId="0" xfId="4" applyNumberFormat="1" applyFont="1"/>
    <xf numFmtId="2" fontId="5" fillId="0" borderId="2" xfId="4" applyNumberFormat="1" applyFont="1" applyBorder="1"/>
    <xf numFmtId="0" fontId="5" fillId="4" borderId="7" xfId="4" applyFont="1" applyFill="1" applyBorder="1"/>
    <xf numFmtId="0" fontId="5" fillId="4" borderId="8" xfId="4" applyFont="1" applyFill="1" applyBorder="1" applyAlignment="1">
      <alignment horizontal="right"/>
    </xf>
    <xf numFmtId="164" fontId="5" fillId="4" borderId="9" xfId="4" applyNumberFormat="1" applyFont="1" applyFill="1" applyBorder="1"/>
    <xf numFmtId="0" fontId="5" fillId="4" borderId="11" xfId="4" applyFont="1" applyFill="1" applyBorder="1"/>
    <xf numFmtId="0" fontId="5" fillId="4" borderId="12" xfId="4" applyFont="1" applyFill="1" applyBorder="1" applyAlignment="1">
      <alignment horizontal="right"/>
    </xf>
    <xf numFmtId="10" fontId="5" fillId="4" borderId="13" xfId="5" applyNumberFormat="1" applyFont="1" applyFill="1" applyBorder="1"/>
    <xf numFmtId="0" fontId="6" fillId="5" borderId="1" xfId="7" applyFont="1" applyFill="1" applyBorder="1" applyAlignment="1">
      <alignment horizontal="center"/>
    </xf>
    <xf numFmtId="0" fontId="5" fillId="0" borderId="0" xfId="7"/>
    <xf numFmtId="0" fontId="8" fillId="0" borderId="0" xfId="7" applyFont="1"/>
    <xf numFmtId="1" fontId="7" fillId="4" borderId="1" xfId="7" applyNumberFormat="1" applyFont="1" applyFill="1" applyBorder="1" applyAlignment="1">
      <alignment horizontal="right"/>
    </xf>
    <xf numFmtId="2" fontId="7" fillId="4" borderId="1" xfId="7" applyNumberFormat="1" applyFont="1" applyFill="1" applyBorder="1" applyAlignment="1">
      <alignment horizontal="right"/>
    </xf>
    <xf numFmtId="0" fontId="8" fillId="0" borderId="0" xfId="4" applyFont="1" applyAlignment="1">
      <alignment horizontal="center"/>
    </xf>
    <xf numFmtId="0" fontId="9" fillId="0" borderId="0" xfId="0" applyFont="1" applyAlignment="1">
      <alignment horizontal="center"/>
    </xf>
    <xf numFmtId="0" fontId="10" fillId="0" borderId="0" xfId="0" applyFont="1"/>
    <xf numFmtId="0" fontId="6" fillId="0" borderId="0" xfId="7" applyFont="1" applyAlignment="1">
      <alignment horizontal="center"/>
    </xf>
    <xf numFmtId="0" fontId="11" fillId="4" borderId="1" xfId="9" applyFont="1" applyFill="1" applyBorder="1" applyAlignment="1">
      <alignment horizontal="center"/>
    </xf>
    <xf numFmtId="0" fontId="1" fillId="0" borderId="0" xfId="9"/>
    <xf numFmtId="1" fontId="1" fillId="4" borderId="1" xfId="9" applyNumberFormat="1" applyFill="1" applyBorder="1" applyAlignment="1">
      <alignment horizontal="center"/>
    </xf>
    <xf numFmtId="0" fontId="1" fillId="4" borderId="1" xfId="9" applyFill="1" applyBorder="1" applyAlignment="1">
      <alignment horizontal="center"/>
    </xf>
    <xf numFmtId="0" fontId="13" fillId="0" borderId="0" xfId="7" applyFont="1"/>
  </cellXfs>
  <cellStyles count="10">
    <cellStyle name="Euro" xfId="6"/>
    <cellStyle name="Normal" xfId="0" builtinId="0"/>
    <cellStyle name="Normal 2" xfId="1"/>
    <cellStyle name="Normal 2 2" xfId="4"/>
    <cellStyle name="Normal 2 3" xfId="7"/>
    <cellStyle name="Normal 3" xfId="3"/>
    <cellStyle name="Normal 4" xfId="9"/>
    <cellStyle name="Percent 2" xfId="5"/>
    <cellStyle name="Porcentaje 2" xfId="2"/>
    <cellStyle name="Porcentual 2" xfId="8"/>
  </cellStyles>
  <dxfs count="0"/>
  <tableStyles count="0" defaultTableStyle="TableStyleMedium9"/>
  <colors>
    <mruColors>
      <color rgb="FFFF33CC"/>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xVal>
            <c:numRef>
              <c:f>Publicidad!$C$16:$C$25</c:f>
              <c:numCache>
                <c:formatCode>General</c:formatCode>
                <c:ptCount val="10"/>
                <c:pt idx="0">
                  <c:v>2</c:v>
                </c:pt>
                <c:pt idx="1">
                  <c:v>2.8</c:v>
                </c:pt>
                <c:pt idx="2">
                  <c:v>3.9</c:v>
                </c:pt>
                <c:pt idx="3">
                  <c:v>4.2</c:v>
                </c:pt>
                <c:pt idx="4">
                  <c:v>5.8</c:v>
                </c:pt>
                <c:pt idx="5">
                  <c:v>6.2</c:v>
                </c:pt>
                <c:pt idx="6">
                  <c:v>7.5</c:v>
                </c:pt>
                <c:pt idx="7">
                  <c:v>8.1999999999999993</c:v>
                </c:pt>
                <c:pt idx="8">
                  <c:v>9.3000000000000007</c:v>
                </c:pt>
                <c:pt idx="9">
                  <c:v>10.9</c:v>
                </c:pt>
              </c:numCache>
            </c:numRef>
          </c:xVal>
          <c:yVal>
            <c:numRef>
              <c:f>Publicidad!$D$16:$D$25</c:f>
              <c:numCache>
                <c:formatCode>General</c:formatCode>
                <c:ptCount val="10"/>
                <c:pt idx="0">
                  <c:v>-6</c:v>
                </c:pt>
                <c:pt idx="1">
                  <c:v>-3</c:v>
                </c:pt>
                <c:pt idx="2">
                  <c:v>0</c:v>
                </c:pt>
                <c:pt idx="3">
                  <c:v>3</c:v>
                </c:pt>
                <c:pt idx="4">
                  <c:v>6</c:v>
                </c:pt>
                <c:pt idx="5">
                  <c:v>9</c:v>
                </c:pt>
                <c:pt idx="6">
                  <c:v>12</c:v>
                </c:pt>
                <c:pt idx="7">
                  <c:v>15</c:v>
                </c:pt>
                <c:pt idx="8">
                  <c:v>20</c:v>
                </c:pt>
                <c:pt idx="9">
                  <c:v>25</c:v>
                </c:pt>
              </c:numCache>
            </c:numRef>
          </c:yVal>
          <c:smooth val="0"/>
          <c:extLst>
            <c:ext xmlns:c16="http://schemas.microsoft.com/office/drawing/2014/chart" uri="{C3380CC4-5D6E-409C-BE32-E72D297353CC}">
              <c16:uniqueId val="{00000000-3236-4F19-B97C-EE4B6F23D51F}"/>
            </c:ext>
          </c:extLst>
        </c:ser>
        <c:ser>
          <c:idx val="1"/>
          <c:order val="1"/>
          <c:spPr>
            <a:ln w="28575">
              <a:noFill/>
            </a:ln>
          </c:spPr>
          <c:trendline>
            <c:trendlineType val="linear"/>
            <c:dispRSqr val="1"/>
            <c:dispEq val="1"/>
            <c:trendlineLbl>
              <c:layout>
                <c:manualLayout>
                  <c:x val="5.8772538490159995E-2"/>
                  <c:y val="0.26162909430841691"/>
                </c:manualLayout>
              </c:layout>
              <c:numFmt formatCode="General" sourceLinked="0"/>
            </c:trendlineLbl>
          </c:trendline>
          <c:xVal>
            <c:numRef>
              <c:f>Publicidad!$C$16:$C$25</c:f>
              <c:numCache>
                <c:formatCode>General</c:formatCode>
                <c:ptCount val="10"/>
                <c:pt idx="0">
                  <c:v>2</c:v>
                </c:pt>
                <c:pt idx="1">
                  <c:v>2.8</c:v>
                </c:pt>
                <c:pt idx="2">
                  <c:v>3.9</c:v>
                </c:pt>
                <c:pt idx="3">
                  <c:v>4.2</c:v>
                </c:pt>
                <c:pt idx="4">
                  <c:v>5.8</c:v>
                </c:pt>
                <c:pt idx="5">
                  <c:v>6.2</c:v>
                </c:pt>
                <c:pt idx="6">
                  <c:v>7.5</c:v>
                </c:pt>
                <c:pt idx="7">
                  <c:v>8.1999999999999993</c:v>
                </c:pt>
                <c:pt idx="8">
                  <c:v>9.3000000000000007</c:v>
                </c:pt>
                <c:pt idx="9">
                  <c:v>10.9</c:v>
                </c:pt>
              </c:numCache>
            </c:numRef>
          </c:xVal>
          <c:yVal>
            <c:numRef>
              <c:f>Publicidad!$D$16:$D$25</c:f>
              <c:numCache>
                <c:formatCode>General</c:formatCode>
                <c:ptCount val="10"/>
                <c:pt idx="0">
                  <c:v>-6</c:v>
                </c:pt>
                <c:pt idx="1">
                  <c:v>-3</c:v>
                </c:pt>
                <c:pt idx="2">
                  <c:v>0</c:v>
                </c:pt>
                <c:pt idx="3">
                  <c:v>3</c:v>
                </c:pt>
                <c:pt idx="4">
                  <c:v>6</c:v>
                </c:pt>
                <c:pt idx="5">
                  <c:v>9</c:v>
                </c:pt>
                <c:pt idx="6">
                  <c:v>12</c:v>
                </c:pt>
                <c:pt idx="7">
                  <c:v>15</c:v>
                </c:pt>
                <c:pt idx="8">
                  <c:v>20</c:v>
                </c:pt>
                <c:pt idx="9">
                  <c:v>25</c:v>
                </c:pt>
              </c:numCache>
            </c:numRef>
          </c:yVal>
          <c:smooth val="0"/>
          <c:extLst>
            <c:ext xmlns:c16="http://schemas.microsoft.com/office/drawing/2014/chart" uri="{C3380CC4-5D6E-409C-BE32-E72D297353CC}">
              <c16:uniqueId val="{00000001-3236-4F19-B97C-EE4B6F23D51F}"/>
            </c:ext>
          </c:extLst>
        </c:ser>
        <c:dLbls>
          <c:showLegendKey val="0"/>
          <c:showVal val="0"/>
          <c:showCatName val="0"/>
          <c:showSerName val="0"/>
          <c:showPercent val="0"/>
          <c:showBubbleSize val="0"/>
        </c:dLbls>
        <c:axId val="94594176"/>
        <c:axId val="94594752"/>
      </c:scatterChart>
      <c:valAx>
        <c:axId val="94594176"/>
        <c:scaling>
          <c:orientation val="minMax"/>
        </c:scaling>
        <c:delete val="0"/>
        <c:axPos val="b"/>
        <c:title>
          <c:tx>
            <c:rich>
              <a:bodyPr/>
              <a:lstStyle/>
              <a:p>
                <a:pPr>
                  <a:defRPr/>
                </a:pPr>
                <a:r>
                  <a:rPr lang="en-US"/>
                  <a:t>Gastos en publicidad (millones €)</a:t>
                </a:r>
              </a:p>
            </c:rich>
          </c:tx>
          <c:layout/>
          <c:overlay val="0"/>
        </c:title>
        <c:numFmt formatCode="General" sourceLinked="1"/>
        <c:majorTickMark val="out"/>
        <c:minorTickMark val="none"/>
        <c:tickLblPos val="low"/>
        <c:crossAx val="94594752"/>
        <c:crosses val="autoZero"/>
        <c:crossBetween val="midCat"/>
      </c:valAx>
      <c:valAx>
        <c:axId val="94594752"/>
        <c:scaling>
          <c:orientation val="minMax"/>
        </c:scaling>
        <c:delete val="0"/>
        <c:axPos val="l"/>
        <c:majorGridlines/>
        <c:title>
          <c:tx>
            <c:rich>
              <a:bodyPr rot="-5400000" vert="horz"/>
              <a:lstStyle/>
              <a:p>
                <a:pPr>
                  <a:defRPr/>
                </a:pPr>
                <a:r>
                  <a:rPr lang="en-US"/>
                  <a:t>Beneficios anuales (millones €)</a:t>
                </a:r>
              </a:p>
            </c:rich>
          </c:tx>
          <c:layout/>
          <c:overlay val="0"/>
        </c:title>
        <c:numFmt formatCode="General" sourceLinked="1"/>
        <c:majorTickMark val="out"/>
        <c:minorTickMark val="none"/>
        <c:tickLblPos val="nextTo"/>
        <c:crossAx val="94594176"/>
        <c:crosses val="autoZero"/>
        <c:crossBetween val="midCat"/>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4313408723748"/>
          <c:y val="0.16545031821481312"/>
          <c:w val="0.86268174474959614"/>
          <c:h val="0.66423436577417616"/>
        </c:manualLayout>
      </c:layout>
      <c:scatterChart>
        <c:scatterStyle val="lineMarker"/>
        <c:varyColors val="0"/>
        <c:ser>
          <c:idx val="0"/>
          <c:order val="0"/>
          <c:tx>
            <c:strRef>
              <c:f>Producción_agrícola!$C$13</c:f>
              <c:strCache>
                <c:ptCount val="1"/>
                <c:pt idx="0">
                  <c:v>Y</c:v>
                </c:pt>
              </c:strCache>
            </c:strRef>
          </c:tx>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linear"/>
            <c:dispRSqr val="1"/>
            <c:dispEq val="1"/>
            <c:trendlineLbl>
              <c:layout>
                <c:manualLayout>
                  <c:x val="-5.9450896586230435E-2"/>
                  <c:y val="0.19117629573411757"/>
                </c:manualLayout>
              </c:layout>
              <c:numFmt formatCode="General" sourceLinked="0"/>
              <c:spPr>
                <a:noFill/>
                <a:ln w="25400">
                  <a:noFill/>
                </a:ln>
              </c:spPr>
              <c:txPr>
                <a:bodyPr/>
                <a:lstStyle/>
                <a:p>
                  <a:pPr>
                    <a:defRPr sz="1000" b="0" i="0" u="none" strike="noStrike" baseline="0">
                      <a:solidFill>
                        <a:srgbClr val="000000"/>
                      </a:solidFill>
                      <a:latin typeface="Arial"/>
                      <a:ea typeface="Arial"/>
                      <a:cs typeface="Arial"/>
                    </a:defRPr>
                  </a:pPr>
                  <a:endParaRPr lang="es-ES"/>
                </a:p>
              </c:txPr>
            </c:trendlineLbl>
          </c:trendline>
          <c:xVal>
            <c:numRef>
              <c:f>Producción_agrícola!$B$14:$B$20</c:f>
              <c:numCache>
                <c:formatCode>General</c:formatCode>
                <c:ptCount val="7"/>
                <c:pt idx="0">
                  <c:v>1.9</c:v>
                </c:pt>
                <c:pt idx="1">
                  <c:v>2.2000000000000002</c:v>
                </c:pt>
                <c:pt idx="2">
                  <c:v>2.9</c:v>
                </c:pt>
                <c:pt idx="3">
                  <c:v>3.6</c:v>
                </c:pt>
                <c:pt idx="4">
                  <c:v>3.8</c:v>
                </c:pt>
                <c:pt idx="5">
                  <c:v>4.5999999999999996</c:v>
                </c:pt>
                <c:pt idx="6">
                  <c:v>5.5</c:v>
                </c:pt>
              </c:numCache>
            </c:numRef>
          </c:xVal>
          <c:yVal>
            <c:numRef>
              <c:f>Producción_agrícola!$C$14:$C$20</c:f>
              <c:numCache>
                <c:formatCode>General</c:formatCode>
                <c:ptCount val="7"/>
                <c:pt idx="0">
                  <c:v>5.5</c:v>
                </c:pt>
                <c:pt idx="1">
                  <c:v>7.4</c:v>
                </c:pt>
                <c:pt idx="2">
                  <c:v>9.8000000000000007</c:v>
                </c:pt>
                <c:pt idx="3">
                  <c:v>11.6</c:v>
                </c:pt>
                <c:pt idx="4">
                  <c:v>11.6</c:v>
                </c:pt>
                <c:pt idx="5">
                  <c:v>12.2</c:v>
                </c:pt>
                <c:pt idx="6">
                  <c:v>11.2</c:v>
                </c:pt>
              </c:numCache>
            </c:numRef>
          </c:yVal>
          <c:smooth val="0"/>
          <c:extLst>
            <c:ext xmlns:c16="http://schemas.microsoft.com/office/drawing/2014/chart" uri="{C3380CC4-5D6E-409C-BE32-E72D297353CC}">
              <c16:uniqueId val="{00000000-0262-4FF4-B22D-49118B33ACC1}"/>
            </c:ext>
          </c:extLst>
        </c:ser>
        <c:dLbls>
          <c:showLegendKey val="0"/>
          <c:showVal val="0"/>
          <c:showCatName val="0"/>
          <c:showSerName val="0"/>
          <c:showPercent val="0"/>
          <c:showBubbleSize val="0"/>
        </c:dLbls>
        <c:axId val="94596480"/>
        <c:axId val="94597056"/>
      </c:scatterChart>
      <c:valAx>
        <c:axId val="9459648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Gastos de producción (millones €)</a:t>
                </a:r>
              </a:p>
            </c:rich>
          </c:tx>
          <c:layout>
            <c:manualLayout>
              <c:xMode val="edge"/>
              <c:yMode val="edge"/>
              <c:x val="0.35595045772751749"/>
              <c:y val="0.9107563482275559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4597056"/>
        <c:crosses val="autoZero"/>
        <c:crossBetween val="midCat"/>
      </c:valAx>
      <c:valAx>
        <c:axId val="94597056"/>
        <c:scaling>
          <c:orientation val="minMax"/>
        </c:scaling>
        <c:delete val="0"/>
        <c:axPos val="l"/>
        <c:majorGridlines>
          <c:spPr>
            <a:ln w="3175">
              <a:solidFill>
                <a:srgbClr val="000000"/>
              </a:solidFill>
              <a:prstDash val="sysDash"/>
            </a:ln>
          </c:spPr>
        </c:majorGridlines>
        <c:title>
          <c:tx>
            <c:rich>
              <a:bodyPr/>
              <a:lstStyle/>
              <a:p>
                <a:pPr>
                  <a:defRPr sz="1000" b="1" i="0" u="none" strike="noStrike" baseline="0">
                    <a:solidFill>
                      <a:srgbClr val="000000"/>
                    </a:solidFill>
                    <a:latin typeface="Arial"/>
                    <a:ea typeface="Arial"/>
                    <a:cs typeface="Arial"/>
                  </a:defRPr>
                </a:pPr>
                <a:r>
                  <a:rPr lang="en-US"/>
                  <a:t>Ingresos totales (millones €)</a:t>
                </a:r>
              </a:p>
            </c:rich>
          </c:tx>
          <c:layout>
            <c:manualLayout>
              <c:xMode val="edge"/>
              <c:yMode val="edge"/>
              <c:x val="2.2617124394184167E-2"/>
              <c:y val="0.267361856876324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4596480"/>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142875</xdr:colOff>
      <xdr:row>27</xdr:row>
      <xdr:rowOff>71437</xdr:rowOff>
    </xdr:from>
    <xdr:to>
      <xdr:col>7</xdr:col>
      <xdr:colOff>28575</xdr:colOff>
      <xdr:row>41</xdr:row>
      <xdr:rowOff>14287</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12</xdr:col>
      <xdr:colOff>276225</xdr:colOff>
      <xdr:row>10</xdr:row>
      <xdr:rowOff>38100</xdr:rowOff>
    </xdr:to>
    <xdr:sp macro="" textlink="">
      <xdr:nvSpPr>
        <xdr:cNvPr id="4" name="Rectángulo 3"/>
        <xdr:cNvSpPr/>
      </xdr:nvSpPr>
      <xdr:spPr>
        <a:xfrm>
          <a:off x="0" y="0"/>
          <a:ext cx="9791700" cy="2038350"/>
        </a:xfrm>
        <a:prstGeom prst="rect">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lvl="0">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Los directivos de una empresa multinacional de cosméticos quieren analizar la posible relación entre la variable Beneficios Anuales (Y) y la variable Gastos en Publicidad (X) para varios productos comercializados. La siguiente tabla recoge los datos así como el ajuste lineal propuesto en la Práctica 6:</a:t>
          </a:r>
        </a:p>
        <a:p>
          <a:pPr lvl="0">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a) Con los datos propuestos determinar el ajuste entre los Beneficios Anuales y Gastos en Publicidad utilizando una función logarítmica (Y = a + b*ln(X)).</a:t>
          </a:r>
        </a:p>
        <a:p>
          <a:pPr lvl="0">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b) Determinar la bondad del ajuste anterior.</a:t>
          </a:r>
        </a:p>
        <a:p>
          <a:pPr lvl="0">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c) ¿Qué función, la lineal o la logarítmica, presenta mejor ajuste a los datos? ¿Por qué?</a:t>
          </a:r>
        </a:p>
        <a:p>
          <a:pPr marL="0" marR="0" lvl="0" indent="0" algn="just" defTabSz="914400" eaLnBrk="1" fontAlgn="auto" latinLnBrk="0" hangingPunct="1">
            <a:lnSpc>
              <a:spcPct val="100000"/>
            </a:lnSpc>
            <a:spcBef>
              <a:spcPts val="600"/>
            </a:spcBef>
            <a:spcAft>
              <a:spcPts val="0"/>
            </a:spcAft>
            <a:buClrTx/>
            <a:buSzTx/>
            <a:buFontTx/>
            <a:buNone/>
            <a:tabLst/>
            <a:defRPr/>
          </a:pPr>
          <a:endParaRPr kumimoji="0" lang="es-ES" sz="1400" b="0" i="0" u="none" strike="noStrike" kern="0" cap="none" spc="0" normalizeH="0" baseline="0" noProof="0" smtClean="0">
            <a:ln>
              <a:noFill/>
            </a:ln>
            <a:solidFill>
              <a:sysClr val="window" lastClr="FFFFFF"/>
            </a:solidFill>
            <a:effectLst/>
            <a:uLnTx/>
            <a:uFillTx/>
            <a:latin typeface="Calibri"/>
            <a:ea typeface="+mn-ea"/>
            <a:cs typeface="+mn-cs"/>
          </a:endParaRPr>
        </a:p>
        <a:p>
          <a:pPr marL="0" marR="0" lvl="0" indent="0" algn="just" defTabSz="914400" eaLnBrk="1" fontAlgn="auto" latinLnBrk="0" hangingPunct="1">
            <a:lnSpc>
              <a:spcPct val="100000"/>
            </a:lnSpc>
            <a:spcBef>
              <a:spcPts val="600"/>
            </a:spcBef>
            <a:spcAft>
              <a:spcPts val="0"/>
            </a:spcAft>
            <a:buClrTx/>
            <a:buSzTx/>
            <a:buFontTx/>
            <a:buNone/>
            <a:tabLst/>
            <a:defRPr/>
          </a:pPr>
          <a:r>
            <a:rPr kumimoji="0" lang="es-ES_tradnl" sz="1400" b="0" i="0" u="none" strike="noStrike" kern="0" cap="none" spc="0" normalizeH="0" baseline="0" noProof="0" smtClean="0">
              <a:ln>
                <a:noFill/>
              </a:ln>
              <a:solidFill>
                <a:sysClr val="window" lastClr="FFFFFF"/>
              </a:solidFill>
              <a:effectLst/>
              <a:uLnTx/>
              <a:uFillTx/>
              <a:latin typeface="Calibri"/>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495300</xdr:colOff>
      <xdr:row>24</xdr:row>
      <xdr:rowOff>76200</xdr:rowOff>
    </xdr:from>
    <xdr:to>
      <xdr:col>9</xdr:col>
      <xdr:colOff>295275</xdr:colOff>
      <xdr:row>48</xdr:row>
      <xdr:rowOff>142875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0</xdr:row>
      <xdr:rowOff>1</xdr:rowOff>
    </xdr:from>
    <xdr:to>
      <xdr:col>13</xdr:col>
      <xdr:colOff>571501</xdr:colOff>
      <xdr:row>6</xdr:row>
      <xdr:rowOff>114300</xdr:rowOff>
    </xdr:to>
    <xdr:sp macro="" textlink="">
      <xdr:nvSpPr>
        <xdr:cNvPr id="4" name="Rectángulo 3"/>
        <xdr:cNvSpPr/>
      </xdr:nvSpPr>
      <xdr:spPr>
        <a:xfrm>
          <a:off x="1" y="1"/>
          <a:ext cx="10477500" cy="1257299"/>
        </a:xfrm>
        <a:prstGeom prst="rect">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lvl="0">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Una explotación agrícola familiar ha tenido en los siete últimos años, los siguientes gastos de producción (X) e ingresos totales (Y) en millones de euros (recogidos en la hoja Producción_agrícola junto con el ajuste lineal propuesto en la Práctica 6):</a:t>
          </a:r>
        </a:p>
        <a:p>
          <a:pPr lvl="0">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a) A partir del gráfico de dispersión ajustar una función polinómica de regresión de orden 2.</a:t>
          </a:r>
        </a:p>
        <a:p>
          <a:pPr lvl="0">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b) Medir la bondad del ajuste anterior.</a:t>
          </a:r>
        </a:p>
        <a:p>
          <a:endParaRPr kumimoji="0" lang="es-ES" sz="1400" b="0" i="0" u="none" strike="noStrike" kern="0" cap="none" spc="0" normalizeH="0" baseline="0">
            <a:ln>
              <a:noFill/>
            </a:ln>
            <a:solidFill>
              <a:sysClr val="window" lastClr="FFFFFF"/>
            </a:solidFill>
            <a:effectLst/>
            <a:uLnTx/>
            <a:uFillTx/>
            <a:latin typeface="Calibri"/>
            <a:ea typeface="+mn-ea"/>
            <a:cs typeface="+mn-cs"/>
          </a:endParaRPr>
        </a:p>
        <a:p>
          <a:pPr marL="0" marR="0" lvl="0" indent="0" algn="just" defTabSz="914400" eaLnBrk="1" fontAlgn="auto" latinLnBrk="0" hangingPunct="1">
            <a:lnSpc>
              <a:spcPct val="100000"/>
            </a:lnSpc>
            <a:spcBef>
              <a:spcPts val="600"/>
            </a:spcBef>
            <a:spcAft>
              <a:spcPts val="0"/>
            </a:spcAft>
            <a:buClrTx/>
            <a:buSzTx/>
            <a:buFontTx/>
            <a:buNone/>
            <a:tabLst/>
            <a:defRPr/>
          </a:pPr>
          <a:endParaRPr kumimoji="0" lang="es-ES" sz="1400" b="0" i="0" u="none" strike="noStrike" kern="0" cap="none" spc="0" normalizeH="0" baseline="0" noProof="0" smtClean="0">
            <a:ln>
              <a:noFill/>
            </a:ln>
            <a:solidFill>
              <a:sysClr val="window" lastClr="FFFFFF"/>
            </a:solidFill>
            <a:effectLst/>
            <a:uLnTx/>
            <a:uFillTx/>
            <a:latin typeface="Calibri"/>
            <a:ea typeface="+mn-ea"/>
            <a:cs typeface="+mn-cs"/>
          </a:endParaRPr>
        </a:p>
        <a:p>
          <a:pPr marL="0" marR="0" lvl="0" indent="0" algn="just" defTabSz="914400" eaLnBrk="1" fontAlgn="auto" latinLnBrk="0" hangingPunct="1">
            <a:lnSpc>
              <a:spcPct val="100000"/>
            </a:lnSpc>
            <a:spcBef>
              <a:spcPts val="600"/>
            </a:spcBef>
            <a:spcAft>
              <a:spcPts val="0"/>
            </a:spcAft>
            <a:buClrTx/>
            <a:buSzTx/>
            <a:buFontTx/>
            <a:buNone/>
            <a:tabLst/>
            <a:defRPr/>
          </a:pPr>
          <a:r>
            <a:rPr kumimoji="0" lang="es-ES_tradnl" sz="1400" b="0" i="0" u="none" strike="noStrike" kern="0" cap="none" spc="0" normalizeH="0" baseline="0" noProof="0" smtClean="0">
              <a:ln>
                <a:noFill/>
              </a:ln>
              <a:solidFill>
                <a:sysClr val="window" lastClr="FFFFFF"/>
              </a:solidFill>
              <a:effectLst/>
              <a:uLnTx/>
              <a:uFillTx/>
              <a:latin typeface="Calibri"/>
              <a:ea typeface="+mn-ea"/>
              <a:cs typeface="+mn-cs"/>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xdr:rowOff>
    </xdr:from>
    <xdr:to>
      <xdr:col>15</xdr:col>
      <xdr:colOff>238125</xdr:colOff>
      <xdr:row>10</xdr:row>
      <xdr:rowOff>171451</xdr:rowOff>
    </xdr:to>
    <xdr:sp macro="" textlink="">
      <xdr:nvSpPr>
        <xdr:cNvPr id="3" name="Rectángulo 2"/>
        <xdr:cNvSpPr/>
      </xdr:nvSpPr>
      <xdr:spPr>
        <a:xfrm>
          <a:off x="0" y="1"/>
          <a:ext cx="11201400" cy="2076450"/>
        </a:xfrm>
        <a:prstGeom prst="rect">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lvl="0">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Se desea estudiar la relación existente entre las variables X (experiencia, en días, de un operario en el manejo de una máquina) e Y (porcentaje de piezas defectuosas al manipular la máquina dicho operario). Los datos aparecen recogidos en la siguiente tabla.</a:t>
          </a:r>
        </a:p>
        <a:p>
          <a:pPr lvl="0">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a) Estimar la recta de regresión de Y sobre X, medir la bondad de este ajuste, e interpretar los resultados obtenidos.</a:t>
          </a:r>
        </a:p>
        <a:p>
          <a:pPr lvl="0">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b) Estimar la regresión potencial de Y sobre X, Y = a X</a:t>
          </a:r>
          <a:r>
            <a:rPr kumimoji="0" lang="es-ES" sz="1400" b="0" i="0" u="none" strike="noStrike" kern="0" cap="none" spc="0" normalizeH="0" baseline="30000">
              <a:ln>
                <a:noFill/>
              </a:ln>
              <a:solidFill>
                <a:sysClr val="window" lastClr="FFFFFF"/>
              </a:solidFill>
              <a:effectLst/>
              <a:uLnTx/>
              <a:uFillTx/>
              <a:latin typeface="+mn-lt"/>
              <a:ea typeface="+mn-ea"/>
              <a:cs typeface="+mn-cs"/>
            </a:rPr>
            <a:t>b</a:t>
          </a:r>
          <a:r>
            <a:rPr kumimoji="0" lang="es-ES" sz="1400" b="0" i="0" u="none" strike="noStrike" kern="0" cap="none" spc="0" normalizeH="0" baseline="0">
              <a:ln>
                <a:noFill/>
              </a:ln>
              <a:solidFill>
                <a:sysClr val="window" lastClr="FFFFFF"/>
              </a:solidFill>
              <a:effectLst/>
              <a:uLnTx/>
              <a:uFillTx/>
              <a:latin typeface="+mn-lt"/>
              <a:ea typeface="+mn-ea"/>
              <a:cs typeface="+mn-cs"/>
            </a:rPr>
            <a:t>, medir la bondad de este ajuste, e interpretar los resultados obtenidos. </a:t>
          </a:r>
        </a:p>
        <a:p>
          <a:pPr lvl="0">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c) Representar gráficamente el diagrama de dispersión y mostrar en el mismo los dos ajustes anteriores. </a:t>
          </a:r>
        </a:p>
        <a:p>
          <a:pPr lvl="0">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d) Utilizando el modelo que mejor se ajusta, predecir qué tasa de errores tendría un operario con una experiencia de 100 horas en el manejo de la máquina. ¿Es fiable esta predicción?</a:t>
          </a:r>
        </a:p>
        <a:p>
          <a:pPr marL="0" marR="0" lvl="0" indent="0" algn="just" defTabSz="914400" eaLnBrk="1" fontAlgn="auto" latinLnBrk="0" hangingPunct="1">
            <a:lnSpc>
              <a:spcPct val="100000"/>
            </a:lnSpc>
            <a:spcBef>
              <a:spcPts val="600"/>
            </a:spcBef>
            <a:spcAft>
              <a:spcPts val="0"/>
            </a:spcAft>
            <a:buClrTx/>
            <a:buSzTx/>
            <a:buFontTx/>
            <a:buNone/>
            <a:tabLst/>
            <a:defRPr/>
          </a:pPr>
          <a:endParaRPr kumimoji="0" lang="es-ES" sz="1400" b="0" i="0" u="none" strike="noStrike" kern="0" cap="none" spc="0" normalizeH="0" baseline="0" noProof="0" smtClean="0">
            <a:ln>
              <a:noFill/>
            </a:ln>
            <a:solidFill>
              <a:sysClr val="window" lastClr="FFFFFF"/>
            </a:solidFill>
            <a:effectLst/>
            <a:uLnTx/>
            <a:uFillTx/>
            <a:latin typeface="Calibri"/>
            <a:ea typeface="+mn-ea"/>
            <a:cs typeface="+mn-cs"/>
          </a:endParaRPr>
        </a:p>
        <a:p>
          <a:pPr marL="0" marR="0" lvl="0" indent="0" algn="just" defTabSz="914400" eaLnBrk="1" fontAlgn="auto" latinLnBrk="0" hangingPunct="1">
            <a:lnSpc>
              <a:spcPct val="100000"/>
            </a:lnSpc>
            <a:spcBef>
              <a:spcPts val="600"/>
            </a:spcBef>
            <a:spcAft>
              <a:spcPts val="0"/>
            </a:spcAft>
            <a:buClrTx/>
            <a:buSzTx/>
            <a:buFontTx/>
            <a:buNone/>
            <a:tabLst/>
            <a:defRPr/>
          </a:pPr>
          <a:r>
            <a:rPr kumimoji="0" lang="es-ES_tradnl" sz="1400" b="0" i="0" u="none" strike="noStrike" kern="0" cap="none" spc="0" normalizeH="0" baseline="0" noProof="0" smtClean="0">
              <a:ln>
                <a:noFill/>
              </a:ln>
              <a:solidFill>
                <a:sysClr val="window" lastClr="FFFFFF"/>
              </a:solidFill>
              <a:effectLst/>
              <a:uLnTx/>
              <a:uFillTx/>
              <a:latin typeface="Calibri"/>
              <a:ea typeface="+mn-ea"/>
              <a:cs typeface="+mn-cs"/>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428625</xdr:colOff>
      <xdr:row>9</xdr:row>
      <xdr:rowOff>19050</xdr:rowOff>
    </xdr:to>
    <xdr:sp macro="" textlink="">
      <xdr:nvSpPr>
        <xdr:cNvPr id="3" name="Rectángulo 2"/>
        <xdr:cNvSpPr/>
      </xdr:nvSpPr>
      <xdr:spPr>
        <a:xfrm>
          <a:off x="0" y="0"/>
          <a:ext cx="10791825" cy="1733550"/>
        </a:xfrm>
        <a:prstGeom prst="rect">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lvl="0">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Se han observado en 10 familias sus ingresos (X) y gastos mensuales (Y) en €. Los datos aparecen recogidos en la hoja ‘Familias’.</a:t>
          </a:r>
        </a:p>
        <a:p>
          <a:pPr lvl="0">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a) Representar gráficamente el diagrama de dispersión. ¿Qué tipo de relación se aprecia en el mismo?</a:t>
          </a:r>
        </a:p>
        <a:p>
          <a:pPr lvl="0">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b) Estimar una función de regresión hiperbólica de Y sobre X, 𝑌=𝑎+𝑏/𝑋 , utilizando funciones de Excel.</a:t>
          </a:r>
        </a:p>
        <a:p>
          <a:pPr lvl="0">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c) Medir la bondad del ajuste anterior.</a:t>
          </a:r>
        </a:p>
        <a:p>
          <a:pPr lvl="0">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d) Estimar el gasto mensual de una familia cuyos ingresos mensuales son de 3000 euros. ¿Es fiable la predicción?</a:t>
          </a:r>
        </a:p>
        <a:p>
          <a:endParaRPr kumimoji="0" lang="es-ES" sz="1400" b="0" i="0" u="none" strike="noStrike" kern="0" cap="none" spc="0" normalizeH="0" baseline="0">
            <a:ln>
              <a:noFill/>
            </a:ln>
            <a:solidFill>
              <a:sysClr val="window" lastClr="FFFFFF"/>
            </a:solidFill>
            <a:effectLst/>
            <a:uLnTx/>
            <a:uFillTx/>
            <a:latin typeface="Calibri"/>
            <a:ea typeface="+mn-ea"/>
            <a:cs typeface="+mn-cs"/>
          </a:endParaRPr>
        </a:p>
        <a:p>
          <a:pPr marL="0" marR="0" lvl="0" indent="0" algn="just" defTabSz="914400" eaLnBrk="1" fontAlgn="auto" latinLnBrk="0" hangingPunct="1">
            <a:lnSpc>
              <a:spcPct val="100000"/>
            </a:lnSpc>
            <a:spcBef>
              <a:spcPts val="600"/>
            </a:spcBef>
            <a:spcAft>
              <a:spcPts val="0"/>
            </a:spcAft>
            <a:buClrTx/>
            <a:buSzTx/>
            <a:buFontTx/>
            <a:buNone/>
            <a:tabLst/>
            <a:defRPr/>
          </a:pPr>
          <a:endParaRPr kumimoji="0" lang="es-ES" sz="1400" b="0" i="0" u="none" strike="noStrike" kern="0" cap="none" spc="0" normalizeH="0" baseline="0" noProof="0" smtClean="0">
            <a:ln>
              <a:noFill/>
            </a:ln>
            <a:solidFill>
              <a:sysClr val="window" lastClr="FFFFFF"/>
            </a:solidFill>
            <a:effectLst/>
            <a:uLnTx/>
            <a:uFillTx/>
            <a:latin typeface="Calibri"/>
            <a:ea typeface="+mn-ea"/>
            <a:cs typeface="+mn-cs"/>
          </a:endParaRPr>
        </a:p>
        <a:p>
          <a:pPr marL="0" marR="0" lvl="0" indent="0" algn="just" defTabSz="914400" eaLnBrk="1" fontAlgn="auto" latinLnBrk="0" hangingPunct="1">
            <a:lnSpc>
              <a:spcPct val="100000"/>
            </a:lnSpc>
            <a:spcBef>
              <a:spcPts val="600"/>
            </a:spcBef>
            <a:spcAft>
              <a:spcPts val="0"/>
            </a:spcAft>
            <a:buClrTx/>
            <a:buSzTx/>
            <a:buFontTx/>
            <a:buNone/>
            <a:tabLst/>
            <a:defRPr/>
          </a:pPr>
          <a:r>
            <a:rPr kumimoji="0" lang="es-ES_tradnl" sz="1400" b="0" i="0" u="none" strike="noStrike" kern="0" cap="none" spc="0" normalizeH="0" baseline="0" noProof="0" smtClean="0">
              <a:ln>
                <a:noFill/>
              </a:ln>
              <a:solidFill>
                <a:sysClr val="window" lastClr="FFFFFF"/>
              </a:solidFill>
              <a:effectLst/>
              <a:uLnTx/>
              <a:uFillTx/>
              <a:latin typeface="Calibri"/>
              <a:ea typeface="+mn-ea"/>
              <a:cs typeface="+mn-cs"/>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40"/>
  <sheetViews>
    <sheetView workbookViewId="0">
      <selection activeCell="H18" sqref="H18"/>
    </sheetView>
  </sheetViews>
  <sheetFormatPr baseColWidth="10" defaultColWidth="11.42578125" defaultRowHeight="15" x14ac:dyDescent="0.25"/>
  <sheetData>
    <row r="3" spans="2:3" x14ac:dyDescent="0.25">
      <c r="B3" s="3" t="s">
        <v>0</v>
      </c>
      <c r="C3" s="3" t="s">
        <v>1</v>
      </c>
    </row>
    <row r="4" spans="2:3" x14ac:dyDescent="0.25">
      <c r="B4" s="1">
        <v>162</v>
      </c>
      <c r="C4" s="1">
        <v>52.5</v>
      </c>
    </row>
    <row r="5" spans="2:3" x14ac:dyDescent="0.25">
      <c r="B5" s="1">
        <v>182</v>
      </c>
      <c r="C5" s="1">
        <v>76</v>
      </c>
    </row>
    <row r="6" spans="2:3" x14ac:dyDescent="0.25">
      <c r="B6" s="1">
        <v>185</v>
      </c>
      <c r="C6" s="1">
        <v>84</v>
      </c>
    </row>
    <row r="7" spans="2:3" x14ac:dyDescent="0.25">
      <c r="B7" s="1">
        <v>170</v>
      </c>
      <c r="C7" s="1">
        <v>60</v>
      </c>
    </row>
    <row r="8" spans="2:3" x14ac:dyDescent="0.25">
      <c r="B8" s="1">
        <v>172</v>
      </c>
      <c r="C8" s="1">
        <v>72</v>
      </c>
    </row>
    <row r="9" spans="2:3" x14ac:dyDescent="0.25">
      <c r="B9" s="1">
        <v>159</v>
      </c>
      <c r="C9" s="1">
        <v>51</v>
      </c>
    </row>
    <row r="10" spans="2:3" x14ac:dyDescent="0.25">
      <c r="B10" s="1">
        <v>182</v>
      </c>
      <c r="C10" s="1">
        <v>76</v>
      </c>
    </row>
    <row r="11" spans="2:3" x14ac:dyDescent="0.25">
      <c r="B11" s="2">
        <v>160</v>
      </c>
      <c r="C11" s="1">
        <v>50</v>
      </c>
    </row>
    <row r="12" spans="2:3" x14ac:dyDescent="0.25">
      <c r="B12" s="1">
        <v>182</v>
      </c>
      <c r="C12" s="1">
        <v>65</v>
      </c>
    </row>
    <row r="13" spans="2:3" x14ac:dyDescent="0.25">
      <c r="B13" s="1">
        <v>180</v>
      </c>
      <c r="C13" s="1">
        <v>71</v>
      </c>
    </row>
    <row r="14" spans="2:3" x14ac:dyDescent="0.25">
      <c r="B14" s="1">
        <v>178</v>
      </c>
      <c r="C14" s="1">
        <v>76</v>
      </c>
    </row>
    <row r="15" spans="2:3" x14ac:dyDescent="0.25">
      <c r="B15" s="1">
        <v>163</v>
      </c>
      <c r="C15" s="1">
        <v>50</v>
      </c>
    </row>
    <row r="16" spans="2:3" x14ac:dyDescent="0.25">
      <c r="B16" s="1">
        <v>173</v>
      </c>
      <c r="C16" s="1">
        <v>69</v>
      </c>
    </row>
    <row r="17" spans="2:3" x14ac:dyDescent="0.25">
      <c r="B17" s="1">
        <v>160</v>
      </c>
      <c r="C17" s="1">
        <v>50</v>
      </c>
    </row>
    <row r="18" spans="2:3" x14ac:dyDescent="0.25">
      <c r="B18" s="1">
        <v>184</v>
      </c>
      <c r="C18" s="1">
        <v>68</v>
      </c>
    </row>
    <row r="19" spans="2:3" x14ac:dyDescent="0.25">
      <c r="B19" s="1">
        <v>162</v>
      </c>
      <c r="C19" s="1">
        <v>57</v>
      </c>
    </row>
    <row r="20" spans="2:3" x14ac:dyDescent="0.25">
      <c r="B20" s="1">
        <v>165</v>
      </c>
      <c r="C20" s="1">
        <v>56</v>
      </c>
    </row>
    <row r="21" spans="2:3" x14ac:dyDescent="0.25">
      <c r="B21" s="1">
        <v>165</v>
      </c>
      <c r="C21" s="1">
        <v>50</v>
      </c>
    </row>
    <row r="22" spans="2:3" x14ac:dyDescent="0.25">
      <c r="B22" s="1">
        <v>172</v>
      </c>
      <c r="C22" s="1">
        <v>60</v>
      </c>
    </row>
    <row r="23" spans="2:3" x14ac:dyDescent="0.25">
      <c r="B23" s="2">
        <v>173</v>
      </c>
      <c r="C23" s="1">
        <v>59</v>
      </c>
    </row>
    <row r="24" spans="2:3" x14ac:dyDescent="0.25">
      <c r="B24" s="1">
        <v>167</v>
      </c>
      <c r="C24" s="1">
        <v>61</v>
      </c>
    </row>
    <row r="25" spans="2:3" x14ac:dyDescent="0.25">
      <c r="B25" s="2">
        <v>174</v>
      </c>
      <c r="C25" s="1">
        <v>59.8</v>
      </c>
    </row>
    <row r="26" spans="2:3" x14ac:dyDescent="0.25">
      <c r="B26" s="1">
        <v>173</v>
      </c>
      <c r="C26" s="1">
        <v>73</v>
      </c>
    </row>
    <row r="27" spans="2:3" x14ac:dyDescent="0.25">
      <c r="B27" s="1">
        <v>171</v>
      </c>
      <c r="C27" s="1">
        <v>66</v>
      </c>
    </row>
    <row r="28" spans="2:3" x14ac:dyDescent="0.25">
      <c r="B28" s="1">
        <v>177</v>
      </c>
      <c r="C28" s="1">
        <v>65</v>
      </c>
    </row>
    <row r="29" spans="2:3" x14ac:dyDescent="0.25">
      <c r="B29" s="1">
        <v>170</v>
      </c>
      <c r="C29" s="1">
        <v>59</v>
      </c>
    </row>
    <row r="30" spans="2:3" x14ac:dyDescent="0.25">
      <c r="B30" s="1">
        <v>163.5</v>
      </c>
      <c r="C30" s="1">
        <v>42.5</v>
      </c>
    </row>
    <row r="31" spans="2:3" x14ac:dyDescent="0.25">
      <c r="B31" s="1">
        <v>150</v>
      </c>
      <c r="C31" s="1">
        <v>45</v>
      </c>
    </row>
    <row r="32" spans="2:3" x14ac:dyDescent="0.25">
      <c r="B32" s="1">
        <v>175</v>
      </c>
      <c r="C32" s="1">
        <v>65</v>
      </c>
    </row>
    <row r="33" spans="2:3" x14ac:dyDescent="0.25">
      <c r="B33" s="1">
        <v>180</v>
      </c>
      <c r="C33" s="1">
        <v>70</v>
      </c>
    </row>
    <row r="34" spans="2:3" x14ac:dyDescent="0.25">
      <c r="B34" s="1">
        <v>172</v>
      </c>
      <c r="C34" s="1">
        <v>67</v>
      </c>
    </row>
    <row r="35" spans="2:3" x14ac:dyDescent="0.25">
      <c r="B35" s="1">
        <v>185</v>
      </c>
      <c r="C35" s="1">
        <v>85</v>
      </c>
    </row>
    <row r="36" spans="2:3" x14ac:dyDescent="0.25">
      <c r="B36" s="1">
        <v>167</v>
      </c>
      <c r="C36" s="1">
        <v>48</v>
      </c>
    </row>
    <row r="37" spans="2:3" x14ac:dyDescent="0.25">
      <c r="B37" s="1">
        <v>165</v>
      </c>
      <c r="C37" s="1">
        <v>57</v>
      </c>
    </row>
    <row r="38" spans="2:3" x14ac:dyDescent="0.25">
      <c r="B38" s="1">
        <v>165</v>
      </c>
      <c r="C38" s="1">
        <v>58</v>
      </c>
    </row>
    <row r="39" spans="2:3" x14ac:dyDescent="0.25">
      <c r="B39" s="1">
        <v>163</v>
      </c>
      <c r="C39" s="1">
        <v>58</v>
      </c>
    </row>
    <row r="40" spans="2:3" x14ac:dyDescent="0.25">
      <c r="B40" s="1">
        <v>183</v>
      </c>
      <c r="C40" s="1">
        <v>78</v>
      </c>
    </row>
    <row r="41" spans="2:3" x14ac:dyDescent="0.25">
      <c r="B41" s="1">
        <v>165</v>
      </c>
      <c r="C41" s="1">
        <v>50</v>
      </c>
    </row>
    <row r="42" spans="2:3" x14ac:dyDescent="0.25">
      <c r="B42" s="1">
        <v>180</v>
      </c>
      <c r="C42" s="1">
        <v>71</v>
      </c>
    </row>
    <row r="43" spans="2:3" x14ac:dyDescent="0.25">
      <c r="B43" s="1">
        <v>171</v>
      </c>
      <c r="C43" s="1">
        <v>70</v>
      </c>
    </row>
    <row r="44" spans="2:3" x14ac:dyDescent="0.25">
      <c r="B44" s="1">
        <v>165</v>
      </c>
      <c r="C44" s="1">
        <v>60</v>
      </c>
    </row>
    <row r="45" spans="2:3" x14ac:dyDescent="0.25">
      <c r="B45" s="1">
        <v>186</v>
      </c>
      <c r="C45" s="1">
        <v>71</v>
      </c>
    </row>
    <row r="46" spans="2:3" x14ac:dyDescent="0.25">
      <c r="B46" s="2">
        <v>187</v>
      </c>
      <c r="C46" s="1">
        <v>82</v>
      </c>
    </row>
    <row r="47" spans="2:3" x14ac:dyDescent="0.25">
      <c r="B47" s="2">
        <v>175</v>
      </c>
      <c r="C47" s="1">
        <v>70</v>
      </c>
    </row>
    <row r="48" spans="2:3" x14ac:dyDescent="0.25">
      <c r="B48" s="2">
        <v>180</v>
      </c>
      <c r="C48" s="1">
        <v>71</v>
      </c>
    </row>
    <row r="49" spans="2:3" x14ac:dyDescent="0.25">
      <c r="B49" s="2">
        <v>180</v>
      </c>
      <c r="C49" s="1">
        <v>70</v>
      </c>
    </row>
    <row r="50" spans="2:3" x14ac:dyDescent="0.25">
      <c r="B50" s="1">
        <v>168</v>
      </c>
      <c r="C50" s="1">
        <v>65</v>
      </c>
    </row>
    <row r="51" spans="2:3" x14ac:dyDescent="0.25">
      <c r="B51" s="1">
        <v>190</v>
      </c>
      <c r="C51" s="1">
        <v>75</v>
      </c>
    </row>
    <row r="52" spans="2:3" x14ac:dyDescent="0.25">
      <c r="B52" s="1">
        <v>187</v>
      </c>
      <c r="C52" s="1">
        <v>70</v>
      </c>
    </row>
    <row r="53" spans="2:3" x14ac:dyDescent="0.25">
      <c r="B53" s="1">
        <v>169</v>
      </c>
      <c r="C53" s="1">
        <v>72</v>
      </c>
    </row>
    <row r="54" spans="2:3" x14ac:dyDescent="0.25">
      <c r="B54" s="1">
        <v>175</v>
      </c>
      <c r="C54" s="1">
        <v>73</v>
      </c>
    </row>
    <row r="55" spans="2:3" x14ac:dyDescent="0.25">
      <c r="B55" s="1">
        <v>165</v>
      </c>
      <c r="C55" s="1">
        <v>75</v>
      </c>
    </row>
    <row r="56" spans="2:3" x14ac:dyDescent="0.25">
      <c r="B56" s="1">
        <v>176</v>
      </c>
      <c r="C56" s="1">
        <v>90</v>
      </c>
    </row>
    <row r="57" spans="2:3" x14ac:dyDescent="0.25">
      <c r="B57" s="1">
        <v>178</v>
      </c>
      <c r="C57" s="1">
        <v>67.5</v>
      </c>
    </row>
    <row r="58" spans="2:3" x14ac:dyDescent="0.25">
      <c r="B58" s="1">
        <v>165</v>
      </c>
      <c r="C58" s="1">
        <v>70</v>
      </c>
    </row>
    <row r="59" spans="2:3" x14ac:dyDescent="0.25">
      <c r="B59" s="1">
        <v>174</v>
      </c>
      <c r="C59" s="1">
        <v>70</v>
      </c>
    </row>
    <row r="60" spans="2:3" x14ac:dyDescent="0.25">
      <c r="B60" s="1">
        <v>175</v>
      </c>
      <c r="C60" s="1">
        <v>70</v>
      </c>
    </row>
    <row r="61" spans="2:3" x14ac:dyDescent="0.25">
      <c r="B61" s="2">
        <v>158</v>
      </c>
      <c r="C61" s="1">
        <v>45</v>
      </c>
    </row>
    <row r="62" spans="2:3" x14ac:dyDescent="0.25">
      <c r="B62" s="2">
        <v>175</v>
      </c>
      <c r="C62" s="1">
        <v>80</v>
      </c>
    </row>
    <row r="63" spans="2:3" x14ac:dyDescent="0.25">
      <c r="B63" s="2">
        <v>190</v>
      </c>
      <c r="C63" s="1">
        <v>80</v>
      </c>
    </row>
    <row r="64" spans="2:3" x14ac:dyDescent="0.25">
      <c r="B64" s="2">
        <v>178</v>
      </c>
      <c r="C64" s="1">
        <v>72</v>
      </c>
    </row>
    <row r="65" spans="2:3" x14ac:dyDescent="0.25">
      <c r="B65" s="2">
        <v>166</v>
      </c>
      <c r="C65" s="1">
        <v>62</v>
      </c>
    </row>
    <row r="66" spans="2:3" x14ac:dyDescent="0.25">
      <c r="B66" s="2">
        <v>180</v>
      </c>
      <c r="C66" s="1">
        <v>82</v>
      </c>
    </row>
    <row r="67" spans="2:3" x14ac:dyDescent="0.25">
      <c r="B67" s="2">
        <v>189</v>
      </c>
      <c r="C67" s="1">
        <v>85</v>
      </c>
    </row>
    <row r="68" spans="2:3" x14ac:dyDescent="0.25">
      <c r="B68" s="2">
        <v>190</v>
      </c>
      <c r="C68" s="1">
        <v>75</v>
      </c>
    </row>
    <row r="69" spans="2:3" x14ac:dyDescent="0.25">
      <c r="B69" s="2">
        <v>168</v>
      </c>
      <c r="C69" s="1">
        <v>61</v>
      </c>
    </row>
    <row r="70" spans="2:3" x14ac:dyDescent="0.25">
      <c r="B70" s="2">
        <v>180</v>
      </c>
      <c r="C70" s="1">
        <v>85</v>
      </c>
    </row>
    <row r="71" spans="2:3" x14ac:dyDescent="0.25">
      <c r="B71" s="2">
        <v>182</v>
      </c>
      <c r="C71" s="1">
        <v>80</v>
      </c>
    </row>
    <row r="72" spans="2:3" x14ac:dyDescent="0.25">
      <c r="B72" s="2">
        <v>180</v>
      </c>
      <c r="C72" s="1">
        <v>85</v>
      </c>
    </row>
    <row r="73" spans="2:3" x14ac:dyDescent="0.25">
      <c r="B73" s="2">
        <v>175</v>
      </c>
      <c r="C73" s="1">
        <v>62</v>
      </c>
    </row>
    <row r="74" spans="2:3" x14ac:dyDescent="0.25">
      <c r="B74" s="2">
        <v>183</v>
      </c>
      <c r="C74" s="1">
        <v>80</v>
      </c>
    </row>
    <row r="75" spans="2:3" x14ac:dyDescent="0.25">
      <c r="B75" s="2">
        <v>180</v>
      </c>
      <c r="C75" s="1">
        <v>85</v>
      </c>
    </row>
    <row r="76" spans="2:3" x14ac:dyDescent="0.25">
      <c r="B76" s="1">
        <v>175</v>
      </c>
      <c r="C76" s="1">
        <v>75</v>
      </c>
    </row>
    <row r="77" spans="2:3" x14ac:dyDescent="0.25">
      <c r="B77" s="1">
        <v>180</v>
      </c>
      <c r="C77" s="1">
        <v>72</v>
      </c>
    </row>
    <row r="78" spans="2:3" x14ac:dyDescent="0.25">
      <c r="B78" s="1">
        <v>175</v>
      </c>
      <c r="C78" s="1">
        <v>68</v>
      </c>
    </row>
    <row r="79" spans="2:3" x14ac:dyDescent="0.25">
      <c r="B79" s="2">
        <v>180</v>
      </c>
      <c r="C79" s="1">
        <v>72</v>
      </c>
    </row>
    <row r="80" spans="2:3" x14ac:dyDescent="0.25">
      <c r="B80" s="2">
        <v>180</v>
      </c>
      <c r="C80" s="1">
        <v>70</v>
      </c>
    </row>
    <row r="81" spans="2:3" x14ac:dyDescent="0.25">
      <c r="B81" s="2">
        <v>162</v>
      </c>
      <c r="C81" s="1">
        <v>56</v>
      </c>
    </row>
    <row r="82" spans="2:3" x14ac:dyDescent="0.25">
      <c r="B82" s="2">
        <v>186</v>
      </c>
      <c r="C82" s="1">
        <v>90</v>
      </c>
    </row>
    <row r="83" spans="2:3" x14ac:dyDescent="0.25">
      <c r="B83" s="2">
        <v>168</v>
      </c>
      <c r="C83" s="1">
        <v>55</v>
      </c>
    </row>
    <row r="84" spans="2:3" x14ac:dyDescent="0.25">
      <c r="B84" s="2">
        <v>181</v>
      </c>
      <c r="C84" s="1">
        <v>75</v>
      </c>
    </row>
    <row r="85" spans="2:3" x14ac:dyDescent="0.25">
      <c r="B85" s="2">
        <v>158</v>
      </c>
      <c r="C85" s="1">
        <v>60</v>
      </c>
    </row>
    <row r="86" spans="2:3" x14ac:dyDescent="0.25">
      <c r="B86" s="2">
        <v>178</v>
      </c>
      <c r="C86" s="1">
        <v>70</v>
      </c>
    </row>
    <row r="87" spans="2:3" x14ac:dyDescent="0.25">
      <c r="B87" s="2">
        <v>175</v>
      </c>
      <c r="C87" s="1">
        <v>72</v>
      </c>
    </row>
    <row r="88" spans="2:3" x14ac:dyDescent="0.25">
      <c r="B88" s="2">
        <v>162</v>
      </c>
      <c r="C88" s="1">
        <v>44</v>
      </c>
    </row>
    <row r="89" spans="2:3" x14ac:dyDescent="0.25">
      <c r="B89" s="2">
        <v>158</v>
      </c>
      <c r="C89" s="1">
        <v>51</v>
      </c>
    </row>
    <row r="90" spans="2:3" x14ac:dyDescent="0.25">
      <c r="B90" s="2">
        <v>176</v>
      </c>
      <c r="C90" s="1">
        <v>60</v>
      </c>
    </row>
    <row r="91" spans="2:3" x14ac:dyDescent="0.25">
      <c r="B91" s="2">
        <v>172</v>
      </c>
      <c r="C91" s="1">
        <v>63</v>
      </c>
    </row>
    <row r="92" spans="2:3" x14ac:dyDescent="0.25">
      <c r="B92" s="2">
        <v>180</v>
      </c>
      <c r="C92" s="1">
        <v>63</v>
      </c>
    </row>
    <row r="93" spans="2:3" x14ac:dyDescent="0.25">
      <c r="B93" s="2">
        <v>171</v>
      </c>
      <c r="C93" s="1">
        <v>62</v>
      </c>
    </row>
    <row r="94" spans="2:3" x14ac:dyDescent="0.25">
      <c r="B94" s="2">
        <v>165</v>
      </c>
      <c r="C94" s="1">
        <v>54</v>
      </c>
    </row>
    <row r="95" spans="2:3" x14ac:dyDescent="0.25">
      <c r="B95" s="2">
        <v>182</v>
      </c>
      <c r="C95" s="1">
        <v>65</v>
      </c>
    </row>
    <row r="96" spans="2:3" x14ac:dyDescent="0.25">
      <c r="B96" s="2">
        <v>165</v>
      </c>
      <c r="C96" s="1">
        <v>65</v>
      </c>
    </row>
    <row r="97" spans="2:3" x14ac:dyDescent="0.25">
      <c r="B97" s="2">
        <v>165</v>
      </c>
      <c r="C97" s="1">
        <v>57</v>
      </c>
    </row>
    <row r="98" spans="2:3" x14ac:dyDescent="0.25">
      <c r="B98" s="1">
        <v>185</v>
      </c>
      <c r="C98" s="1">
        <v>57</v>
      </c>
    </row>
    <row r="99" spans="2:3" x14ac:dyDescent="0.25">
      <c r="B99" s="1">
        <v>165</v>
      </c>
      <c r="C99" s="1">
        <v>50</v>
      </c>
    </row>
    <row r="100" spans="2:3" x14ac:dyDescent="0.25">
      <c r="B100" s="1">
        <v>173</v>
      </c>
      <c r="C100" s="1">
        <v>67</v>
      </c>
    </row>
    <row r="101" spans="2:3" x14ac:dyDescent="0.25">
      <c r="B101" s="1">
        <v>170</v>
      </c>
      <c r="C101" s="1">
        <v>72</v>
      </c>
    </row>
    <row r="102" spans="2:3" x14ac:dyDescent="0.25">
      <c r="B102" s="1">
        <v>189</v>
      </c>
      <c r="C102" s="1">
        <v>79</v>
      </c>
    </row>
    <row r="103" spans="2:3" x14ac:dyDescent="0.25">
      <c r="B103" s="1">
        <v>170</v>
      </c>
      <c r="C103" s="1">
        <v>64</v>
      </c>
    </row>
    <row r="104" spans="2:3" x14ac:dyDescent="0.25">
      <c r="B104" s="1">
        <v>185</v>
      </c>
      <c r="C104" s="1">
        <v>95</v>
      </c>
    </row>
    <row r="105" spans="2:3" x14ac:dyDescent="0.25">
      <c r="B105" s="1">
        <v>165</v>
      </c>
      <c r="C105" s="1">
        <v>58</v>
      </c>
    </row>
    <row r="106" spans="2:3" x14ac:dyDescent="0.25">
      <c r="B106" s="1">
        <v>189</v>
      </c>
      <c r="C106" s="1">
        <v>83</v>
      </c>
    </row>
    <row r="107" spans="2:3" x14ac:dyDescent="0.25">
      <c r="B107" s="1">
        <v>180</v>
      </c>
      <c r="C107" s="1">
        <v>75</v>
      </c>
    </row>
    <row r="108" spans="2:3" x14ac:dyDescent="0.25">
      <c r="B108" s="1">
        <v>192</v>
      </c>
      <c r="C108" s="1">
        <v>83</v>
      </c>
    </row>
    <row r="109" spans="2:3" x14ac:dyDescent="0.25">
      <c r="B109" s="1">
        <v>193</v>
      </c>
      <c r="C109" s="1">
        <v>85</v>
      </c>
    </row>
    <row r="110" spans="2:3" x14ac:dyDescent="0.25">
      <c r="B110" s="1">
        <v>165</v>
      </c>
      <c r="C110" s="1">
        <v>56</v>
      </c>
    </row>
    <row r="111" spans="2:3" x14ac:dyDescent="0.25">
      <c r="B111" s="1">
        <v>170</v>
      </c>
      <c r="C111" s="1">
        <v>60</v>
      </c>
    </row>
    <row r="112" spans="2:3" x14ac:dyDescent="0.25">
      <c r="B112" s="1">
        <v>167</v>
      </c>
      <c r="C112" s="1">
        <v>59</v>
      </c>
    </row>
    <row r="113" spans="2:3" x14ac:dyDescent="0.25">
      <c r="B113" s="1">
        <v>170</v>
      </c>
      <c r="C113" s="1">
        <v>90</v>
      </c>
    </row>
    <row r="114" spans="2:3" x14ac:dyDescent="0.25">
      <c r="B114" s="1">
        <v>168</v>
      </c>
      <c r="C114" s="1">
        <v>58</v>
      </c>
    </row>
    <row r="115" spans="2:3" x14ac:dyDescent="0.25">
      <c r="B115" s="1">
        <v>169</v>
      </c>
      <c r="C115" s="1">
        <v>51</v>
      </c>
    </row>
    <row r="116" spans="2:3" x14ac:dyDescent="0.25">
      <c r="B116" s="1">
        <v>170</v>
      </c>
      <c r="C116" s="1">
        <v>70</v>
      </c>
    </row>
    <row r="117" spans="2:3" x14ac:dyDescent="0.25">
      <c r="B117" s="1">
        <v>176</v>
      </c>
      <c r="C117" s="1">
        <v>75</v>
      </c>
    </row>
    <row r="118" spans="2:3" x14ac:dyDescent="0.25">
      <c r="B118" s="1">
        <v>173</v>
      </c>
      <c r="C118" s="1">
        <v>67</v>
      </c>
    </row>
    <row r="119" spans="2:3" x14ac:dyDescent="0.25">
      <c r="B119" s="1">
        <v>163</v>
      </c>
      <c r="C119" s="1">
        <v>45</v>
      </c>
    </row>
    <row r="120" spans="2:3" x14ac:dyDescent="0.25">
      <c r="B120" s="1">
        <v>162</v>
      </c>
      <c r="C120" s="1">
        <v>47</v>
      </c>
    </row>
    <row r="121" spans="2:3" x14ac:dyDescent="0.25">
      <c r="B121" s="1">
        <v>150</v>
      </c>
      <c r="C121" s="1">
        <v>50</v>
      </c>
    </row>
    <row r="122" spans="2:3" x14ac:dyDescent="0.25">
      <c r="B122" s="1">
        <v>175</v>
      </c>
      <c r="C122" s="1">
        <v>72</v>
      </c>
    </row>
    <row r="123" spans="2:3" x14ac:dyDescent="0.25">
      <c r="B123" s="1">
        <v>183</v>
      </c>
      <c r="C123" s="1">
        <v>65</v>
      </c>
    </row>
    <row r="124" spans="2:3" x14ac:dyDescent="0.25">
      <c r="B124" s="1">
        <v>167</v>
      </c>
      <c r="C124" s="1">
        <v>65</v>
      </c>
    </row>
    <row r="125" spans="2:3" x14ac:dyDescent="0.25">
      <c r="B125" s="1">
        <v>170</v>
      </c>
      <c r="C125" s="1">
        <v>58</v>
      </c>
    </row>
    <row r="126" spans="2:3" x14ac:dyDescent="0.25">
      <c r="B126" s="1">
        <v>181</v>
      </c>
      <c r="C126" s="1">
        <v>78</v>
      </c>
    </row>
    <row r="127" spans="2:3" x14ac:dyDescent="0.25">
      <c r="B127" s="1">
        <v>169</v>
      </c>
      <c r="C127" s="1">
        <v>57</v>
      </c>
    </row>
    <row r="128" spans="2:3" x14ac:dyDescent="0.25">
      <c r="B128" s="1">
        <v>172</v>
      </c>
      <c r="C128" s="1">
        <v>52</v>
      </c>
    </row>
    <row r="129" spans="2:3" x14ac:dyDescent="0.25">
      <c r="B129" s="1">
        <v>160</v>
      </c>
      <c r="C129" s="1">
        <v>48</v>
      </c>
    </row>
    <row r="130" spans="2:3" x14ac:dyDescent="0.25">
      <c r="B130" s="1">
        <v>173</v>
      </c>
      <c r="C130" s="1">
        <v>62</v>
      </c>
    </row>
    <row r="131" spans="2:3" x14ac:dyDescent="0.25">
      <c r="B131" s="1">
        <v>182</v>
      </c>
      <c r="C131" s="1">
        <v>64</v>
      </c>
    </row>
    <row r="132" spans="2:3" x14ac:dyDescent="0.25">
      <c r="B132" s="1">
        <v>168</v>
      </c>
      <c r="C132" s="1">
        <v>58</v>
      </c>
    </row>
    <row r="133" spans="2:3" x14ac:dyDescent="0.25">
      <c r="B133" s="1">
        <v>163</v>
      </c>
      <c r="C133" s="1">
        <v>62</v>
      </c>
    </row>
    <row r="134" spans="2:3" x14ac:dyDescent="0.25">
      <c r="B134" s="2">
        <v>160</v>
      </c>
      <c r="C134" s="1">
        <v>53</v>
      </c>
    </row>
    <row r="135" spans="2:3" x14ac:dyDescent="0.25">
      <c r="B135" s="1">
        <v>180</v>
      </c>
      <c r="C135" s="1">
        <v>75</v>
      </c>
    </row>
    <row r="136" spans="2:3" x14ac:dyDescent="0.25">
      <c r="B136" s="1">
        <v>177</v>
      </c>
      <c r="C136" s="1">
        <v>80</v>
      </c>
    </row>
    <row r="137" spans="2:3" x14ac:dyDescent="0.25">
      <c r="B137" s="1">
        <v>174</v>
      </c>
      <c r="C137" s="1">
        <v>80</v>
      </c>
    </row>
    <row r="138" spans="2:3" x14ac:dyDescent="0.25">
      <c r="B138" s="1">
        <v>160</v>
      </c>
      <c r="C138" s="1">
        <v>50</v>
      </c>
    </row>
    <row r="139" spans="2:3" x14ac:dyDescent="0.25">
      <c r="B139" s="1">
        <v>160</v>
      </c>
      <c r="C139" s="1">
        <v>52</v>
      </c>
    </row>
    <row r="140" spans="2:3" x14ac:dyDescent="0.25">
      <c r="B140" s="1">
        <v>190</v>
      </c>
      <c r="C140" s="1">
        <v>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2"/>
  <sheetViews>
    <sheetView workbookViewId="0"/>
  </sheetViews>
  <sheetFormatPr baseColWidth="10" defaultColWidth="10.7109375" defaultRowHeight="15.75" x14ac:dyDescent="0.25"/>
  <cols>
    <col min="1" max="1" width="8.7109375" style="4" customWidth="1"/>
    <col min="2" max="2" width="13.140625" style="4" bestFit="1" customWidth="1"/>
    <col min="3" max="3" width="28.28515625" style="4" bestFit="1" customWidth="1"/>
    <col min="4" max="243" width="10.7109375" style="4"/>
    <col min="244" max="244" width="12.85546875" style="4" customWidth="1"/>
    <col min="245" max="245" width="30.5703125" style="4" customWidth="1"/>
    <col min="246" max="499" width="10.7109375" style="4"/>
    <col min="500" max="500" width="12.85546875" style="4" customWidth="1"/>
    <col min="501" max="501" width="30.5703125" style="4" customWidth="1"/>
    <col min="502" max="755" width="10.7109375" style="4"/>
    <col min="756" max="756" width="12.85546875" style="4" customWidth="1"/>
    <col min="757" max="757" width="30.5703125" style="4" customWidth="1"/>
    <col min="758" max="1011" width="10.7109375" style="4"/>
    <col min="1012" max="1012" width="12.85546875" style="4" customWidth="1"/>
    <col min="1013" max="1013" width="30.5703125" style="4" customWidth="1"/>
    <col min="1014" max="1267" width="10.7109375" style="4"/>
    <col min="1268" max="1268" width="12.85546875" style="4" customWidth="1"/>
    <col min="1269" max="1269" width="30.5703125" style="4" customWidth="1"/>
    <col min="1270" max="1523" width="10.7109375" style="4"/>
    <col min="1524" max="1524" width="12.85546875" style="4" customWidth="1"/>
    <col min="1525" max="1525" width="30.5703125" style="4" customWidth="1"/>
    <col min="1526" max="1779" width="10.7109375" style="4"/>
    <col min="1780" max="1780" width="12.85546875" style="4" customWidth="1"/>
    <col min="1781" max="1781" width="30.5703125" style="4" customWidth="1"/>
    <col min="1782" max="2035" width="10.7109375" style="4"/>
    <col min="2036" max="2036" width="12.85546875" style="4" customWidth="1"/>
    <col min="2037" max="2037" width="30.5703125" style="4" customWidth="1"/>
    <col min="2038" max="2291" width="10.7109375" style="4"/>
    <col min="2292" max="2292" width="12.85546875" style="4" customWidth="1"/>
    <col min="2293" max="2293" width="30.5703125" style="4" customWidth="1"/>
    <col min="2294" max="2547" width="10.7109375" style="4"/>
    <col min="2548" max="2548" width="12.85546875" style="4" customWidth="1"/>
    <col min="2549" max="2549" width="30.5703125" style="4" customWidth="1"/>
    <col min="2550" max="2803" width="10.7109375" style="4"/>
    <col min="2804" max="2804" width="12.85546875" style="4" customWidth="1"/>
    <col min="2805" max="2805" width="30.5703125" style="4" customWidth="1"/>
    <col min="2806" max="3059" width="10.7109375" style="4"/>
    <col min="3060" max="3060" width="12.85546875" style="4" customWidth="1"/>
    <col min="3061" max="3061" width="30.5703125" style="4" customWidth="1"/>
    <col min="3062" max="3315" width="10.7109375" style="4"/>
    <col min="3316" max="3316" width="12.85546875" style="4" customWidth="1"/>
    <col min="3317" max="3317" width="30.5703125" style="4" customWidth="1"/>
    <col min="3318" max="3571" width="10.7109375" style="4"/>
    <col min="3572" max="3572" width="12.85546875" style="4" customWidth="1"/>
    <col min="3573" max="3573" width="30.5703125" style="4" customWidth="1"/>
    <col min="3574" max="3827" width="10.7109375" style="4"/>
    <col min="3828" max="3828" width="12.85546875" style="4" customWidth="1"/>
    <col min="3829" max="3829" width="30.5703125" style="4" customWidth="1"/>
    <col min="3830" max="4083" width="10.7109375" style="4"/>
    <col min="4084" max="4084" width="12.85546875" style="4" customWidth="1"/>
    <col min="4085" max="4085" width="30.5703125" style="4" customWidth="1"/>
    <col min="4086" max="4339" width="10.7109375" style="4"/>
    <col min="4340" max="4340" width="12.85546875" style="4" customWidth="1"/>
    <col min="4341" max="4341" width="30.5703125" style="4" customWidth="1"/>
    <col min="4342" max="4595" width="10.7109375" style="4"/>
    <col min="4596" max="4596" width="12.85546875" style="4" customWidth="1"/>
    <col min="4597" max="4597" width="30.5703125" style="4" customWidth="1"/>
    <col min="4598" max="4851" width="10.7109375" style="4"/>
    <col min="4852" max="4852" width="12.85546875" style="4" customWidth="1"/>
    <col min="4853" max="4853" width="30.5703125" style="4" customWidth="1"/>
    <col min="4854" max="5107" width="10.7109375" style="4"/>
    <col min="5108" max="5108" width="12.85546875" style="4" customWidth="1"/>
    <col min="5109" max="5109" width="30.5703125" style="4" customWidth="1"/>
    <col min="5110" max="5363" width="10.7109375" style="4"/>
    <col min="5364" max="5364" width="12.85546875" style="4" customWidth="1"/>
    <col min="5365" max="5365" width="30.5703125" style="4" customWidth="1"/>
    <col min="5366" max="5619" width="10.7109375" style="4"/>
    <col min="5620" max="5620" width="12.85546875" style="4" customWidth="1"/>
    <col min="5621" max="5621" width="30.5703125" style="4" customWidth="1"/>
    <col min="5622" max="5875" width="10.7109375" style="4"/>
    <col min="5876" max="5876" width="12.85546875" style="4" customWidth="1"/>
    <col min="5877" max="5877" width="30.5703125" style="4" customWidth="1"/>
    <col min="5878" max="6131" width="10.7109375" style="4"/>
    <col min="6132" max="6132" width="12.85546875" style="4" customWidth="1"/>
    <col min="6133" max="6133" width="30.5703125" style="4" customWidth="1"/>
    <col min="6134" max="6387" width="10.7109375" style="4"/>
    <col min="6388" max="6388" width="12.85546875" style="4" customWidth="1"/>
    <col min="6389" max="6389" width="30.5703125" style="4" customWidth="1"/>
    <col min="6390" max="6643" width="10.7109375" style="4"/>
    <col min="6644" max="6644" width="12.85546875" style="4" customWidth="1"/>
    <col min="6645" max="6645" width="30.5703125" style="4" customWidth="1"/>
    <col min="6646" max="6899" width="10.7109375" style="4"/>
    <col min="6900" max="6900" width="12.85546875" style="4" customWidth="1"/>
    <col min="6901" max="6901" width="30.5703125" style="4" customWidth="1"/>
    <col min="6902" max="7155" width="10.7109375" style="4"/>
    <col min="7156" max="7156" width="12.85546875" style="4" customWidth="1"/>
    <col min="7157" max="7157" width="30.5703125" style="4" customWidth="1"/>
    <col min="7158" max="7411" width="10.7109375" style="4"/>
    <col min="7412" max="7412" width="12.85546875" style="4" customWidth="1"/>
    <col min="7413" max="7413" width="30.5703125" style="4" customWidth="1"/>
    <col min="7414" max="7667" width="10.7109375" style="4"/>
    <col min="7668" max="7668" width="12.85546875" style="4" customWidth="1"/>
    <col min="7669" max="7669" width="30.5703125" style="4" customWidth="1"/>
    <col min="7670" max="7923" width="10.7109375" style="4"/>
    <col min="7924" max="7924" width="12.85546875" style="4" customWidth="1"/>
    <col min="7925" max="7925" width="30.5703125" style="4" customWidth="1"/>
    <col min="7926" max="8179" width="10.7109375" style="4"/>
    <col min="8180" max="8180" width="12.85546875" style="4" customWidth="1"/>
    <col min="8181" max="8181" width="30.5703125" style="4" customWidth="1"/>
    <col min="8182" max="8435" width="10.7109375" style="4"/>
    <col min="8436" max="8436" width="12.85546875" style="4" customWidth="1"/>
    <col min="8437" max="8437" width="30.5703125" style="4" customWidth="1"/>
    <col min="8438" max="8691" width="10.7109375" style="4"/>
    <col min="8692" max="8692" width="12.85546875" style="4" customWidth="1"/>
    <col min="8693" max="8693" width="30.5703125" style="4" customWidth="1"/>
    <col min="8694" max="8947" width="10.7109375" style="4"/>
    <col min="8948" max="8948" width="12.85546875" style="4" customWidth="1"/>
    <col min="8949" max="8949" width="30.5703125" style="4" customWidth="1"/>
    <col min="8950" max="9203" width="10.7109375" style="4"/>
    <col min="9204" max="9204" width="12.85546875" style="4" customWidth="1"/>
    <col min="9205" max="9205" width="30.5703125" style="4" customWidth="1"/>
    <col min="9206" max="9459" width="10.7109375" style="4"/>
    <col min="9460" max="9460" width="12.85546875" style="4" customWidth="1"/>
    <col min="9461" max="9461" width="30.5703125" style="4" customWidth="1"/>
    <col min="9462" max="9715" width="10.7109375" style="4"/>
    <col min="9716" max="9716" width="12.85546875" style="4" customWidth="1"/>
    <col min="9717" max="9717" width="30.5703125" style="4" customWidth="1"/>
    <col min="9718" max="9971" width="10.7109375" style="4"/>
    <col min="9972" max="9972" width="12.85546875" style="4" customWidth="1"/>
    <col min="9973" max="9973" width="30.5703125" style="4" customWidth="1"/>
    <col min="9974" max="10227" width="10.7109375" style="4"/>
    <col min="10228" max="10228" width="12.85546875" style="4" customWidth="1"/>
    <col min="10229" max="10229" width="30.5703125" style="4" customWidth="1"/>
    <col min="10230" max="10483" width="10.7109375" style="4"/>
    <col min="10484" max="10484" width="12.85546875" style="4" customWidth="1"/>
    <col min="10485" max="10485" width="30.5703125" style="4" customWidth="1"/>
    <col min="10486" max="10739" width="10.7109375" style="4"/>
    <col min="10740" max="10740" width="12.85546875" style="4" customWidth="1"/>
    <col min="10741" max="10741" width="30.5703125" style="4" customWidth="1"/>
    <col min="10742" max="10995" width="10.7109375" style="4"/>
    <col min="10996" max="10996" width="12.85546875" style="4" customWidth="1"/>
    <col min="10997" max="10997" width="30.5703125" style="4" customWidth="1"/>
    <col min="10998" max="11251" width="10.7109375" style="4"/>
    <col min="11252" max="11252" width="12.85546875" style="4" customWidth="1"/>
    <col min="11253" max="11253" width="30.5703125" style="4" customWidth="1"/>
    <col min="11254" max="11507" width="10.7109375" style="4"/>
    <col min="11508" max="11508" width="12.85546875" style="4" customWidth="1"/>
    <col min="11509" max="11509" width="30.5703125" style="4" customWidth="1"/>
    <col min="11510" max="11763" width="10.7109375" style="4"/>
    <col min="11764" max="11764" width="12.85546875" style="4" customWidth="1"/>
    <col min="11765" max="11765" width="30.5703125" style="4" customWidth="1"/>
    <col min="11766" max="12019" width="10.7109375" style="4"/>
    <col min="12020" max="12020" width="12.85546875" style="4" customWidth="1"/>
    <col min="12021" max="12021" width="30.5703125" style="4" customWidth="1"/>
    <col min="12022" max="12275" width="10.7109375" style="4"/>
    <col min="12276" max="12276" width="12.85546875" style="4" customWidth="1"/>
    <col min="12277" max="12277" width="30.5703125" style="4" customWidth="1"/>
    <col min="12278" max="12531" width="10.7109375" style="4"/>
    <col min="12532" max="12532" width="12.85546875" style="4" customWidth="1"/>
    <col min="12533" max="12533" width="30.5703125" style="4" customWidth="1"/>
    <col min="12534" max="12787" width="10.7109375" style="4"/>
    <col min="12788" max="12788" width="12.85546875" style="4" customWidth="1"/>
    <col min="12789" max="12789" width="30.5703125" style="4" customWidth="1"/>
    <col min="12790" max="13043" width="10.7109375" style="4"/>
    <col min="13044" max="13044" width="12.85546875" style="4" customWidth="1"/>
    <col min="13045" max="13045" width="30.5703125" style="4" customWidth="1"/>
    <col min="13046" max="13299" width="10.7109375" style="4"/>
    <col min="13300" max="13300" width="12.85546875" style="4" customWidth="1"/>
    <col min="13301" max="13301" width="30.5703125" style="4" customWidth="1"/>
    <col min="13302" max="13555" width="10.7109375" style="4"/>
    <col min="13556" max="13556" width="12.85546875" style="4" customWidth="1"/>
    <col min="13557" max="13557" width="30.5703125" style="4" customWidth="1"/>
    <col min="13558" max="13811" width="10.7109375" style="4"/>
    <col min="13812" max="13812" width="12.85546875" style="4" customWidth="1"/>
    <col min="13813" max="13813" width="30.5703125" style="4" customWidth="1"/>
    <col min="13814" max="14067" width="10.7109375" style="4"/>
    <col min="14068" max="14068" width="12.85546875" style="4" customWidth="1"/>
    <col min="14069" max="14069" width="30.5703125" style="4" customWidth="1"/>
    <col min="14070" max="14323" width="10.7109375" style="4"/>
    <col min="14324" max="14324" width="12.85546875" style="4" customWidth="1"/>
    <col min="14325" max="14325" width="30.5703125" style="4" customWidth="1"/>
    <col min="14326" max="14579" width="10.7109375" style="4"/>
    <col min="14580" max="14580" width="12.85546875" style="4" customWidth="1"/>
    <col min="14581" max="14581" width="30.5703125" style="4" customWidth="1"/>
    <col min="14582" max="14835" width="10.7109375" style="4"/>
    <col min="14836" max="14836" width="12.85546875" style="4" customWidth="1"/>
    <col min="14837" max="14837" width="30.5703125" style="4" customWidth="1"/>
    <col min="14838" max="15091" width="10.7109375" style="4"/>
    <col min="15092" max="15092" width="12.85546875" style="4" customWidth="1"/>
    <col min="15093" max="15093" width="30.5703125" style="4" customWidth="1"/>
    <col min="15094" max="15347" width="10.7109375" style="4"/>
    <col min="15348" max="15348" width="12.85546875" style="4" customWidth="1"/>
    <col min="15349" max="15349" width="30.5703125" style="4" customWidth="1"/>
    <col min="15350" max="15603" width="10.7109375" style="4"/>
    <col min="15604" max="15604" width="12.85546875" style="4" customWidth="1"/>
    <col min="15605" max="15605" width="30.5703125" style="4" customWidth="1"/>
    <col min="15606" max="15859" width="10.7109375" style="4"/>
    <col min="15860" max="15860" width="12.85546875" style="4" customWidth="1"/>
    <col min="15861" max="15861" width="30.5703125" style="4" customWidth="1"/>
    <col min="15862" max="16115" width="10.7109375" style="4"/>
    <col min="16116" max="16116" width="12.85546875" style="4" customWidth="1"/>
    <col min="16117" max="16117" width="30.5703125" style="4" customWidth="1"/>
    <col min="16118" max="16384" width="10.7109375" style="4"/>
  </cols>
  <sheetData>
    <row r="2" spans="2:3" x14ac:dyDescent="0.25">
      <c r="B2" s="5" t="s">
        <v>7</v>
      </c>
      <c r="C2" s="5" t="s">
        <v>8</v>
      </c>
    </row>
    <row r="3" spans="2:3" x14ac:dyDescent="0.25">
      <c r="B3" s="6">
        <v>0.5</v>
      </c>
      <c r="C3" s="6">
        <v>181</v>
      </c>
    </row>
    <row r="4" spans="2:3" x14ac:dyDescent="0.25">
      <c r="B4" s="6">
        <v>1.35</v>
      </c>
      <c r="C4" s="6">
        <v>33</v>
      </c>
    </row>
    <row r="5" spans="2:3" x14ac:dyDescent="0.25">
      <c r="B5" s="6">
        <v>0.79</v>
      </c>
      <c r="C5" s="6">
        <v>91</v>
      </c>
    </row>
    <row r="6" spans="2:3" x14ac:dyDescent="0.25">
      <c r="B6" s="6">
        <v>1.71</v>
      </c>
      <c r="C6" s="6">
        <v>13</v>
      </c>
    </row>
    <row r="7" spans="2:3" x14ac:dyDescent="0.25">
      <c r="B7" s="6">
        <v>1.38</v>
      </c>
      <c r="C7" s="6">
        <v>34</v>
      </c>
    </row>
    <row r="8" spans="2:3" x14ac:dyDescent="0.25">
      <c r="B8" s="6">
        <v>1.22</v>
      </c>
      <c r="C8" s="6">
        <v>47</v>
      </c>
    </row>
    <row r="9" spans="2:3" x14ac:dyDescent="0.25">
      <c r="B9" s="6">
        <v>1.03</v>
      </c>
      <c r="C9" s="6">
        <v>73</v>
      </c>
    </row>
    <row r="10" spans="2:3" x14ac:dyDescent="0.25">
      <c r="B10" s="6">
        <v>1.84</v>
      </c>
      <c r="C10" s="6">
        <v>11</v>
      </c>
    </row>
    <row r="11" spans="2:3" x14ac:dyDescent="0.25">
      <c r="B11" s="6">
        <v>1.73</v>
      </c>
      <c r="C11" s="6">
        <v>15</v>
      </c>
    </row>
    <row r="12" spans="2:3" x14ac:dyDescent="0.25">
      <c r="B12" s="6">
        <v>1.62</v>
      </c>
      <c r="C12" s="6">
        <v>20</v>
      </c>
    </row>
    <row r="13" spans="2:3" x14ac:dyDescent="0.25">
      <c r="B13" s="6">
        <v>0.76</v>
      </c>
      <c r="C13" s="6">
        <v>91</v>
      </c>
    </row>
    <row r="14" spans="2:3" x14ac:dyDescent="0.25">
      <c r="B14" s="6">
        <v>1.79</v>
      </c>
      <c r="C14" s="6">
        <v>13</v>
      </c>
    </row>
    <row r="15" spans="2:3" x14ac:dyDescent="0.25">
      <c r="B15" s="6">
        <v>1.57</v>
      </c>
      <c r="C15" s="6">
        <v>22</v>
      </c>
    </row>
    <row r="16" spans="2:3" x14ac:dyDescent="0.25">
      <c r="B16" s="6">
        <v>1.27</v>
      </c>
      <c r="C16" s="6">
        <v>34</v>
      </c>
    </row>
    <row r="17" spans="2:3" x14ac:dyDescent="0.25">
      <c r="B17" s="6">
        <v>0.96</v>
      </c>
      <c r="C17" s="6">
        <v>74</v>
      </c>
    </row>
    <row r="18" spans="2:3" x14ac:dyDescent="0.25">
      <c r="B18" s="6">
        <v>0.52</v>
      </c>
      <c r="C18" s="6">
        <v>164</v>
      </c>
    </row>
    <row r="19" spans="2:3" x14ac:dyDescent="0.25">
      <c r="B19" s="6">
        <v>0.64</v>
      </c>
      <c r="C19" s="6">
        <v>129</v>
      </c>
    </row>
    <row r="20" spans="2:3" x14ac:dyDescent="0.25">
      <c r="B20" s="6">
        <v>1.05</v>
      </c>
      <c r="C20" s="6">
        <v>55</v>
      </c>
    </row>
    <row r="21" spans="2:3" x14ac:dyDescent="0.25">
      <c r="B21" s="6">
        <v>0.72</v>
      </c>
      <c r="C21" s="6">
        <v>107</v>
      </c>
    </row>
    <row r="22" spans="2:3" x14ac:dyDescent="0.25">
      <c r="B22" s="6">
        <v>0.75</v>
      </c>
      <c r="C22" s="6">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K35"/>
  <sheetViews>
    <sheetView topLeftCell="A7" zoomScaleNormal="100" workbookViewId="0"/>
  </sheetViews>
  <sheetFormatPr baseColWidth="10" defaultColWidth="11.42578125" defaultRowHeight="15.75" x14ac:dyDescent="0.25"/>
  <cols>
    <col min="1" max="2" width="9.28515625" style="9" customWidth="1"/>
    <col min="3" max="3" width="13.42578125" style="9" customWidth="1"/>
    <col min="4" max="4" width="13.28515625" style="9" bestFit="1" customWidth="1"/>
    <col min="5" max="7" width="13.42578125" style="9" customWidth="1"/>
    <col min="8" max="16384" width="11.42578125" style="9"/>
  </cols>
  <sheetData>
    <row r="12" spans="1:7" x14ac:dyDescent="0.25">
      <c r="A12" s="7" t="s">
        <v>2</v>
      </c>
      <c r="B12" s="8" t="s">
        <v>14</v>
      </c>
      <c r="C12" s="15"/>
      <c r="D12" s="16"/>
      <c r="E12" s="16"/>
      <c r="F12" s="16"/>
      <c r="G12" s="16"/>
    </row>
    <row r="13" spans="1:7" x14ac:dyDescent="0.25">
      <c r="A13" s="7" t="s">
        <v>3</v>
      </c>
      <c r="B13" s="8" t="s">
        <v>15</v>
      </c>
      <c r="C13" s="15"/>
      <c r="D13" s="16"/>
      <c r="E13" s="16"/>
      <c r="F13" s="16"/>
      <c r="G13" s="16"/>
    </row>
    <row r="14" spans="1:7" ht="16.5" thickBot="1" x14ac:dyDescent="0.3">
      <c r="B14" s="16"/>
      <c r="C14" s="16"/>
      <c r="D14" s="16"/>
      <c r="E14" s="16"/>
      <c r="F14" s="16"/>
      <c r="G14" s="16"/>
    </row>
    <row r="15" spans="1:7" ht="18" customHeight="1" thickBot="1" x14ac:dyDescent="0.3">
      <c r="B15" s="17" t="s">
        <v>16</v>
      </c>
      <c r="C15" s="18" t="s">
        <v>17</v>
      </c>
      <c r="D15" s="18" t="s">
        <v>18</v>
      </c>
      <c r="E15" s="19" t="s">
        <v>24</v>
      </c>
      <c r="F15" s="19" t="s">
        <v>25</v>
      </c>
      <c r="G15" s="19" t="s">
        <v>26</v>
      </c>
    </row>
    <row r="16" spans="1:7" x14ac:dyDescent="0.25">
      <c r="B16" s="20">
        <v>1</v>
      </c>
      <c r="C16" s="21">
        <v>2</v>
      </c>
      <c r="D16" s="21">
        <v>-6</v>
      </c>
      <c r="E16" s="22">
        <f t="shared" ref="E16:E25" si="0">$J$30*C16+$J$29</f>
        <v>-5.9748603351955252</v>
      </c>
      <c r="F16" s="23">
        <f t="shared" ref="F16:F25" si="1">D16-E16</f>
        <v>-2.5139664804474826E-2</v>
      </c>
      <c r="G16" s="23">
        <f>F16^2</f>
        <v>6.3200274648135026E-4</v>
      </c>
    </row>
    <row r="17" spans="2:11" x14ac:dyDescent="0.25">
      <c r="B17" s="20">
        <v>2</v>
      </c>
      <c r="C17" s="21">
        <v>2.8</v>
      </c>
      <c r="D17" s="21">
        <v>-3</v>
      </c>
      <c r="E17" s="24">
        <f t="shared" si="0"/>
        <v>-3.2150837988826773</v>
      </c>
      <c r="F17" s="23">
        <f t="shared" si="1"/>
        <v>0.21508379888267726</v>
      </c>
      <c r="G17" s="23">
        <f t="shared" ref="G17:G25" si="2">F17^2</f>
        <v>4.6261040541803959E-2</v>
      </c>
    </row>
    <row r="18" spans="2:11" x14ac:dyDescent="0.25">
      <c r="B18" s="20">
        <v>3</v>
      </c>
      <c r="C18" s="21">
        <v>3.9</v>
      </c>
      <c r="D18" s="21">
        <v>0</v>
      </c>
      <c r="E18" s="24">
        <f t="shared" si="0"/>
        <v>0.57960893854748896</v>
      </c>
      <c r="F18" s="23">
        <f t="shared" si="1"/>
        <v>-0.57960893854748896</v>
      </c>
      <c r="G18" s="23">
        <f t="shared" si="2"/>
        <v>0.33594652164414684</v>
      </c>
    </row>
    <row r="19" spans="2:11" x14ac:dyDescent="0.25">
      <c r="B19" s="20">
        <v>4</v>
      </c>
      <c r="C19" s="21">
        <v>4.2</v>
      </c>
      <c r="D19" s="21">
        <v>3</v>
      </c>
      <c r="E19" s="24">
        <f t="shared" si="0"/>
        <v>1.6145251396648082</v>
      </c>
      <c r="F19" s="23">
        <f t="shared" si="1"/>
        <v>1.3854748603351918</v>
      </c>
      <c r="G19" s="23">
        <f t="shared" si="2"/>
        <v>1.9195405886208194</v>
      </c>
    </row>
    <row r="20" spans="2:11" x14ac:dyDescent="0.25">
      <c r="B20" s="20">
        <v>5</v>
      </c>
      <c r="C20" s="21">
        <v>5.8</v>
      </c>
      <c r="D20" s="21">
        <v>6</v>
      </c>
      <c r="E20" s="24">
        <f t="shared" si="0"/>
        <v>7.1340782122905058</v>
      </c>
      <c r="F20" s="23">
        <f t="shared" si="1"/>
        <v>-1.1340782122905058</v>
      </c>
      <c r="G20" s="23">
        <f t="shared" si="2"/>
        <v>1.2861333915920294</v>
      </c>
    </row>
    <row r="21" spans="2:11" x14ac:dyDescent="0.25">
      <c r="B21" s="20">
        <v>6</v>
      </c>
      <c r="C21" s="21">
        <v>6.2</v>
      </c>
      <c r="D21" s="21">
        <v>9</v>
      </c>
      <c r="E21" s="24">
        <f t="shared" si="0"/>
        <v>8.5139664804469302</v>
      </c>
      <c r="F21" s="23">
        <f t="shared" si="1"/>
        <v>0.48603351955306984</v>
      </c>
      <c r="G21" s="23">
        <f t="shared" si="2"/>
        <v>0.23622858212914433</v>
      </c>
    </row>
    <row r="22" spans="2:11" x14ac:dyDescent="0.25">
      <c r="B22" s="20">
        <v>7</v>
      </c>
      <c r="C22" s="21">
        <v>7.5</v>
      </c>
      <c r="D22" s="21">
        <v>12</v>
      </c>
      <c r="E22" s="24">
        <f t="shared" si="0"/>
        <v>12.998603351955309</v>
      </c>
      <c r="F22" s="23">
        <f t="shared" si="1"/>
        <v>-0.99860335195530858</v>
      </c>
      <c r="G22" s="23">
        <f t="shared" si="2"/>
        <v>0.99720865453637786</v>
      </c>
    </row>
    <row r="23" spans="2:11" x14ac:dyDescent="0.25">
      <c r="B23" s="20">
        <v>8</v>
      </c>
      <c r="C23" s="21">
        <v>8.1999999999999993</v>
      </c>
      <c r="D23" s="21">
        <v>15</v>
      </c>
      <c r="E23" s="24">
        <f t="shared" si="0"/>
        <v>15.413407821229049</v>
      </c>
      <c r="F23" s="23">
        <f t="shared" si="1"/>
        <v>-0.41340782122904862</v>
      </c>
      <c r="G23" s="23">
        <f t="shared" si="2"/>
        <v>0.17090602665334903</v>
      </c>
      <c r="H23" s="10"/>
    </row>
    <row r="24" spans="2:11" x14ac:dyDescent="0.25">
      <c r="B24" s="20">
        <v>9</v>
      </c>
      <c r="C24" s="21">
        <v>9.3000000000000007</v>
      </c>
      <c r="D24" s="21">
        <v>20</v>
      </c>
      <c r="E24" s="24">
        <f t="shared" si="0"/>
        <v>19.208100558659218</v>
      </c>
      <c r="F24" s="23">
        <f t="shared" si="1"/>
        <v>0.79189944134078161</v>
      </c>
      <c r="G24" s="23">
        <f t="shared" si="2"/>
        <v>0.62710472519584204</v>
      </c>
    </row>
    <row r="25" spans="2:11" ht="16.5" thickBot="1" x14ac:dyDescent="0.3">
      <c r="B25" s="34">
        <v>10</v>
      </c>
      <c r="C25" s="35">
        <v>10.9</v>
      </c>
      <c r="D25" s="35">
        <v>25</v>
      </c>
      <c r="E25" s="36">
        <f t="shared" si="0"/>
        <v>24.727653631284916</v>
      </c>
      <c r="F25" s="37">
        <f t="shared" si="1"/>
        <v>0.272346368715084</v>
      </c>
      <c r="G25" s="37">
        <f t="shared" si="2"/>
        <v>7.4172544552292483E-2</v>
      </c>
    </row>
    <row r="26" spans="2:11" ht="16.5" thickBot="1" x14ac:dyDescent="0.3">
      <c r="B26" s="16"/>
      <c r="C26" s="16"/>
      <c r="D26" s="16"/>
      <c r="E26" s="16"/>
      <c r="F26" s="38">
        <f>SUM(F16:F25)</f>
        <v>-2.2204460492503131E-14</v>
      </c>
      <c r="G26" s="39">
        <f>SUM(G16:G25)</f>
        <v>5.6941340782122865</v>
      </c>
    </row>
    <row r="28" spans="2:11" ht="16.5" thickBot="1" x14ac:dyDescent="0.3">
      <c r="I28" s="15" t="s">
        <v>22</v>
      </c>
    </row>
    <row r="29" spans="2:11" x14ac:dyDescent="0.25">
      <c r="H29" s="16"/>
      <c r="I29" s="25" t="s">
        <v>19</v>
      </c>
      <c r="J29" s="26">
        <f>INTERCEPT(D16:D25,C16:C25)</f>
        <v>-12.874301675977646</v>
      </c>
      <c r="K29" s="27"/>
    </row>
    <row r="30" spans="2:11" x14ac:dyDescent="0.25">
      <c r="H30" s="16"/>
      <c r="I30" s="28" t="s">
        <v>20</v>
      </c>
      <c r="J30" s="29">
        <f>SLOPE(D16:D25,C16:C25)</f>
        <v>3.4497206703910606</v>
      </c>
      <c r="K30" s="30"/>
    </row>
    <row r="31" spans="2:11" ht="16.5" thickBot="1" x14ac:dyDescent="0.3">
      <c r="I31" s="31" t="s">
        <v>11</v>
      </c>
      <c r="J31" s="32" t="s">
        <v>21</v>
      </c>
      <c r="K31" s="33"/>
    </row>
    <row r="33" spans="9:11" ht="16.5" thickBot="1" x14ac:dyDescent="0.3">
      <c r="I33" s="15" t="s">
        <v>23</v>
      </c>
    </row>
    <row r="34" spans="9:11" x14ac:dyDescent="0.25">
      <c r="I34" s="40"/>
      <c r="J34" s="41" t="s">
        <v>6</v>
      </c>
      <c r="K34" s="42">
        <f>G26/B25</f>
        <v>0.56941340782122862</v>
      </c>
    </row>
    <row r="35" spans="9:11" ht="16.5" thickBot="1" x14ac:dyDescent="0.3">
      <c r="I35" s="43"/>
      <c r="J35" s="44" t="s">
        <v>13</v>
      </c>
      <c r="K35" s="45">
        <f>RSQ(D16:D25,C16:C25)</f>
        <v>0.99373513689271376</v>
      </c>
    </row>
  </sheetData>
  <pageMargins left="0.75" right="0.75" top="1" bottom="1"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opLeftCell="A4" workbookViewId="0">
      <selection activeCell="H10" sqref="H10"/>
    </sheetView>
  </sheetViews>
  <sheetFormatPr baseColWidth="10" defaultColWidth="11.42578125" defaultRowHeight="12.75" x14ac:dyDescent="0.2"/>
  <cols>
    <col min="1" max="1" width="11.42578125" style="10" customWidth="1"/>
    <col min="2" max="16384" width="11.42578125" style="10"/>
  </cols>
  <sheetData>
    <row r="1" spans="1:7" ht="15" customHeight="1" x14ac:dyDescent="0.2"/>
    <row r="2" spans="1:7" ht="15" customHeight="1" x14ac:dyDescent="0.2"/>
    <row r="3" spans="1:7" ht="15" customHeight="1" x14ac:dyDescent="0.2"/>
    <row r="4" spans="1:7" ht="15" customHeight="1" x14ac:dyDescent="0.2"/>
    <row r="5" spans="1:7" ht="15" customHeight="1" x14ac:dyDescent="0.2"/>
    <row r="6" spans="1:7" ht="15" customHeight="1" x14ac:dyDescent="0.2"/>
    <row r="7" spans="1:7" ht="15" customHeight="1" x14ac:dyDescent="0.2"/>
    <row r="8" spans="1:7" ht="15" customHeight="1" x14ac:dyDescent="0.2"/>
    <row r="9" spans="1:7" s="9" customFormat="1" ht="15" customHeight="1" x14ac:dyDescent="0.25">
      <c r="A9" s="7" t="s">
        <v>2</v>
      </c>
      <c r="B9" s="8" t="s">
        <v>9</v>
      </c>
    </row>
    <row r="10" spans="1:7" s="9" customFormat="1" ht="15" customHeight="1" x14ac:dyDescent="0.25">
      <c r="A10" s="7" t="s">
        <v>3</v>
      </c>
      <c r="B10" s="8" t="s">
        <v>10</v>
      </c>
    </row>
    <row r="11" spans="1:7" ht="15" customHeight="1" x14ac:dyDescent="0.2"/>
    <row r="13" spans="1:7" ht="15.75" x14ac:dyDescent="0.2">
      <c r="B13" s="11" t="s">
        <v>2</v>
      </c>
      <c r="C13" s="11" t="s">
        <v>3</v>
      </c>
      <c r="F13" s="15" t="s">
        <v>30</v>
      </c>
    </row>
    <row r="14" spans="1:7" ht="15.75" x14ac:dyDescent="0.2">
      <c r="B14" s="12">
        <v>1.9</v>
      </c>
      <c r="C14" s="12">
        <v>5.5</v>
      </c>
      <c r="F14" s="51" t="s">
        <v>5</v>
      </c>
      <c r="G14" s="13">
        <f>INTERCEPT(C14:C20,B14:B20)</f>
        <v>4.1983870967741961</v>
      </c>
    </row>
    <row r="15" spans="1:7" ht="15.75" x14ac:dyDescent="0.2">
      <c r="B15" s="12">
        <v>2.2000000000000002</v>
      </c>
      <c r="C15" s="12">
        <v>7.4</v>
      </c>
      <c r="F15" s="51" t="s">
        <v>4</v>
      </c>
      <c r="G15" s="13">
        <f>SLOPE(C14:C20,B14:B20)</f>
        <v>1.629032258064516</v>
      </c>
    </row>
    <row r="16" spans="1:7" ht="15.75" x14ac:dyDescent="0.2">
      <c r="B16" s="12">
        <v>2.9</v>
      </c>
      <c r="C16" s="12">
        <v>9.8000000000000007</v>
      </c>
      <c r="F16" s="51" t="s">
        <v>11</v>
      </c>
      <c r="G16" s="10" t="s">
        <v>12</v>
      </c>
    </row>
    <row r="17" spans="2:7" ht="15.75" x14ac:dyDescent="0.2">
      <c r="B17" s="12">
        <v>3.6</v>
      </c>
      <c r="C17" s="12">
        <v>11.6</v>
      </c>
    </row>
    <row r="18" spans="2:7" ht="15.75" x14ac:dyDescent="0.2">
      <c r="B18" s="12">
        <v>3.8</v>
      </c>
      <c r="C18" s="12">
        <v>11.6</v>
      </c>
    </row>
    <row r="19" spans="2:7" ht="15.75" x14ac:dyDescent="0.2">
      <c r="B19" s="12">
        <v>4.5999999999999996</v>
      </c>
      <c r="C19" s="12">
        <v>12.2</v>
      </c>
      <c r="F19" s="15" t="s">
        <v>23</v>
      </c>
    </row>
    <row r="20" spans="2:7" ht="15.75" x14ac:dyDescent="0.2">
      <c r="B20" s="12">
        <v>5.5</v>
      </c>
      <c r="C20" s="12">
        <v>11.2</v>
      </c>
      <c r="F20" s="51" t="s">
        <v>32</v>
      </c>
      <c r="G20" s="14">
        <f>RSQ(C14:C20,B14:B20)</f>
        <v>0.68590831918505957</v>
      </c>
    </row>
  </sheetData>
  <pageMargins left="0.75" right="0.75" top="1" bottom="1" header="0" footer="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zoomScaleNormal="100" workbookViewId="0">
      <selection activeCell="H16" sqref="H16"/>
    </sheetView>
  </sheetViews>
  <sheetFormatPr baseColWidth="10" defaultColWidth="11.42578125" defaultRowHeight="12.75" x14ac:dyDescent="0.2"/>
  <cols>
    <col min="1" max="1" width="11.42578125" style="47"/>
    <col min="2" max="2" width="7.28515625" style="47" bestFit="1" customWidth="1"/>
    <col min="3" max="3" width="8.5703125" style="47" customWidth="1"/>
    <col min="4" max="16384" width="11.42578125" style="47"/>
  </cols>
  <sheetData>
    <row r="1" spans="1:7" ht="15" customHeight="1" x14ac:dyDescent="0.2"/>
    <row r="2" spans="1:7" ht="15" customHeight="1" x14ac:dyDescent="0.2"/>
    <row r="3" spans="1:7" ht="15" customHeight="1" x14ac:dyDescent="0.2"/>
    <row r="4" spans="1:7" ht="15" customHeight="1" x14ac:dyDescent="0.2"/>
    <row r="5" spans="1:7" ht="15" customHeight="1" x14ac:dyDescent="0.2"/>
    <row r="6" spans="1:7" ht="15" customHeight="1" x14ac:dyDescent="0.2"/>
    <row r="7" spans="1:7" ht="15" customHeight="1" x14ac:dyDescent="0.2"/>
    <row r="8" spans="1:7" ht="15" customHeight="1" x14ac:dyDescent="0.2"/>
    <row r="9" spans="1:7" ht="15" customHeight="1" x14ac:dyDescent="0.2"/>
    <row r="10" spans="1:7" ht="15" customHeight="1" x14ac:dyDescent="0.2"/>
    <row r="11" spans="1:7" ht="15" customHeight="1" x14ac:dyDescent="0.2"/>
    <row r="12" spans="1:7" ht="15" customHeight="1" x14ac:dyDescent="0.2"/>
    <row r="13" spans="1:7" ht="15" customHeight="1" x14ac:dyDescent="0.25">
      <c r="A13" s="52" t="s">
        <v>27</v>
      </c>
      <c r="B13" s="53" t="s">
        <v>28</v>
      </c>
      <c r="C13" s="59"/>
      <c r="D13" s="59"/>
      <c r="E13" s="59"/>
      <c r="F13" s="59"/>
      <c r="G13" s="59"/>
    </row>
    <row r="14" spans="1:7" ht="15" customHeight="1" x14ac:dyDescent="0.25">
      <c r="A14" s="54" t="s">
        <v>3</v>
      </c>
      <c r="B14" s="53" t="s">
        <v>29</v>
      </c>
      <c r="C14" s="59"/>
      <c r="D14" s="59"/>
      <c r="E14" s="59"/>
      <c r="F14" s="59"/>
      <c r="G14" s="59"/>
    </row>
    <row r="15" spans="1:7" ht="15" customHeight="1" x14ac:dyDescent="0.25">
      <c r="A15" s="54"/>
      <c r="B15" s="53"/>
    </row>
    <row r="16" spans="1:7" ht="15.75" x14ac:dyDescent="0.25">
      <c r="B16" s="46" t="s">
        <v>2</v>
      </c>
      <c r="C16" s="46" t="s">
        <v>3</v>
      </c>
    </row>
    <row r="17" spans="2:3" ht="15.75" x14ac:dyDescent="0.25">
      <c r="B17" s="49">
        <v>175</v>
      </c>
      <c r="C17" s="50">
        <v>1.2419300564485001</v>
      </c>
    </row>
    <row r="18" spans="2:3" ht="15.75" x14ac:dyDescent="0.25">
      <c r="B18" s="49">
        <v>50</v>
      </c>
      <c r="C18" s="50">
        <v>2.4596031111569499</v>
      </c>
    </row>
    <row r="19" spans="2:3" ht="15.75" x14ac:dyDescent="0.25">
      <c r="B19" s="49">
        <v>168</v>
      </c>
      <c r="C19" s="50">
        <v>1.2754937178381829</v>
      </c>
    </row>
    <row r="20" spans="2:3" ht="15.75" x14ac:dyDescent="0.25">
      <c r="B20" s="49">
        <v>183</v>
      </c>
      <c r="C20" s="50">
        <v>1.2502372500360879</v>
      </c>
    </row>
    <row r="21" spans="2:3" ht="15.75" x14ac:dyDescent="0.25">
      <c r="B21" s="49">
        <v>30</v>
      </c>
      <c r="C21" s="50">
        <v>3.2112705431535611</v>
      </c>
    </row>
    <row r="22" spans="2:3" ht="15.75" x14ac:dyDescent="0.25">
      <c r="B22" s="49">
        <v>78</v>
      </c>
      <c r="C22" s="50">
        <v>2.3009758908928251</v>
      </c>
    </row>
    <row r="23" spans="2:3" ht="15.75" x14ac:dyDescent="0.25">
      <c r="B23" s="49">
        <v>69</v>
      </c>
      <c r="C23" s="50">
        <v>1.967309093602797</v>
      </c>
    </row>
    <row r="24" spans="2:3" ht="15.75" x14ac:dyDescent="0.25">
      <c r="B24" s="49">
        <v>179</v>
      </c>
      <c r="C24" s="50">
        <v>1.2712491503214047</v>
      </c>
    </row>
    <row r="25" spans="2:3" ht="15.75" x14ac:dyDescent="0.25">
      <c r="B25" s="49">
        <v>65</v>
      </c>
      <c r="C25" s="50">
        <v>1.8838797239649627</v>
      </c>
    </row>
    <row r="26" spans="2:3" ht="15.75" x14ac:dyDescent="0.25">
      <c r="B26" s="49">
        <v>7</v>
      </c>
      <c r="C26" s="50">
        <v>12.182493960703473</v>
      </c>
    </row>
    <row r="27" spans="2:3" ht="15.75" x14ac:dyDescent="0.25">
      <c r="B27" s="49">
        <v>26</v>
      </c>
      <c r="C27" s="50">
        <v>3.7061737122101981</v>
      </c>
    </row>
    <row r="28" spans="2:3" ht="15.75" x14ac:dyDescent="0.25">
      <c r="B28" s="49">
        <v>9</v>
      </c>
      <c r="C28" s="50">
        <v>13.022344200125602</v>
      </c>
    </row>
    <row r="29" spans="2:3" ht="15.75" x14ac:dyDescent="0.25">
      <c r="B29" s="49">
        <v>199</v>
      </c>
      <c r="C29" s="50">
        <v>1.2544116610226577</v>
      </c>
    </row>
    <row r="30" spans="2:3" ht="15.75" x14ac:dyDescent="0.25">
      <c r="B30" s="49">
        <v>66</v>
      </c>
      <c r="C30" s="50">
        <v>2.0612927475561325</v>
      </c>
    </row>
    <row r="31" spans="2:3" ht="15.75" x14ac:dyDescent="0.25">
      <c r="B31" s="49">
        <v>182</v>
      </c>
      <c r="C31" s="50">
        <v>1.2460767305873808</v>
      </c>
    </row>
    <row r="32" spans="2:3" ht="15.75" x14ac:dyDescent="0.25">
      <c r="B32" s="49">
        <v>7</v>
      </c>
      <c r="C32" s="50">
        <v>12.764484508307035</v>
      </c>
    </row>
    <row r="33" spans="2:3" ht="15.75" x14ac:dyDescent="0.25">
      <c r="B33" s="49">
        <v>130</v>
      </c>
      <c r="C33" s="50">
        <v>1.2586000099294778</v>
      </c>
    </row>
    <row r="34" spans="2:3" ht="15.75" x14ac:dyDescent="0.25">
      <c r="B34" s="49">
        <v>60</v>
      </c>
      <c r="C34" s="50">
        <v>1.8838797239649627</v>
      </c>
    </row>
    <row r="35" spans="2:3" ht="15.75" x14ac:dyDescent="0.25">
      <c r="B35" s="49">
        <v>158</v>
      </c>
      <c r="C35" s="50">
        <v>1.1932332824015675</v>
      </c>
    </row>
    <row r="36" spans="2:3" ht="15.75" x14ac:dyDescent="0.25">
      <c r="B36" s="49">
        <v>189</v>
      </c>
      <c r="C36" s="50">
        <v>1.2502372500360879</v>
      </c>
    </row>
    <row r="37" spans="2:3" ht="15.75" x14ac:dyDescent="0.25">
      <c r="B37" s="49">
        <v>159</v>
      </c>
      <c r="C37" s="50">
        <v>1.2712491503214047</v>
      </c>
    </row>
    <row r="38" spans="2:3" ht="15.75" x14ac:dyDescent="0.25">
      <c r="B38" s="49">
        <v>80</v>
      </c>
      <c r="C38" s="50">
        <v>1.3143382845755833</v>
      </c>
    </row>
    <row r="39" spans="2:3" ht="15" customHeight="1" x14ac:dyDescent="0.25">
      <c r="B39" s="49">
        <v>13</v>
      </c>
      <c r="C39" s="50">
        <v>6.6858944422792685</v>
      </c>
    </row>
    <row r="40" spans="2:3" ht="15.75" x14ac:dyDescent="0.25">
      <c r="B40" s="49">
        <v>146</v>
      </c>
      <c r="C40" s="50">
        <v>1.2132871551734909</v>
      </c>
    </row>
    <row r="41" spans="2:3" ht="15.75" x14ac:dyDescent="0.25">
      <c r="B41" s="49">
        <v>6</v>
      </c>
      <c r="C41" s="50">
        <v>9.6471898594419354</v>
      </c>
    </row>
    <row r="42" spans="2:3" ht="15.75" x14ac:dyDescent="0.25">
      <c r="B42" s="49">
        <v>15</v>
      </c>
      <c r="C42" s="50">
        <v>7.3890560989306504</v>
      </c>
    </row>
    <row r="43" spans="2:3" ht="15.75" x14ac:dyDescent="0.25">
      <c r="B43" s="49">
        <v>121</v>
      </c>
      <c r="C43" s="50">
        <v>1.2797524575205039</v>
      </c>
    </row>
    <row r="44" spans="2:3" ht="15.75" x14ac:dyDescent="0.25">
      <c r="B44" s="49">
        <v>172</v>
      </c>
      <c r="C44" s="50">
        <v>1.1426308117957227</v>
      </c>
    </row>
    <row r="45" spans="2:3" ht="15.75" x14ac:dyDescent="0.25">
      <c r="B45" s="49">
        <v>130</v>
      </c>
      <c r="C45" s="50">
        <v>1.3319801460865273</v>
      </c>
    </row>
    <row r="46" spans="2:3" ht="15.75" x14ac:dyDescent="0.25">
      <c r="B46" s="49">
        <v>198</v>
      </c>
      <c r="C46" s="50">
        <v>1.1579679093880269</v>
      </c>
    </row>
    <row r="47" spans="2:3" ht="15.75" x14ac:dyDescent="0.25">
      <c r="B47" s="49">
        <v>68</v>
      </c>
      <c r="C47" s="50">
        <v>1.5168967963882134</v>
      </c>
    </row>
    <row r="48" spans="2:3" ht="15.75" x14ac:dyDescent="0.25">
      <c r="B48" s="49">
        <v>74</v>
      </c>
      <c r="C48" s="50">
        <v>2.0475965007884529</v>
      </c>
    </row>
    <row r="49" spans="2:3" ht="15.75" x14ac:dyDescent="0.25">
      <c r="B49" s="49">
        <v>67</v>
      </c>
      <c r="C49" s="50">
        <v>1.7623826407286585</v>
      </c>
    </row>
    <row r="50" spans="2:3" ht="15.75" x14ac:dyDescent="0.25">
      <c r="B50" s="49">
        <v>10</v>
      </c>
      <c r="C50" s="50">
        <v>5.2944900504700296</v>
      </c>
    </row>
    <row r="51" spans="2:3" ht="15.75" x14ac:dyDescent="0.25">
      <c r="B51" s="49">
        <v>36</v>
      </c>
      <c r="C51" s="50">
        <v>3.2112705431535611</v>
      </c>
    </row>
    <row r="52" spans="2:3" ht="15.75" x14ac:dyDescent="0.25">
      <c r="B52" s="49">
        <v>177</v>
      </c>
      <c r="C52" s="50">
        <v>1.2336780599567432</v>
      </c>
    </row>
    <row r="53" spans="2:3" ht="15.75" x14ac:dyDescent="0.25">
      <c r="B53" s="49">
        <v>143</v>
      </c>
      <c r="C53" s="50">
        <v>1.3453667691074913</v>
      </c>
    </row>
    <row r="54" spans="2:3" ht="15.75" x14ac:dyDescent="0.25">
      <c r="B54" s="49">
        <v>172</v>
      </c>
      <c r="C54" s="50">
        <v>1.2336780599567432</v>
      </c>
    </row>
    <row r="55" spans="2:3" ht="15.75" x14ac:dyDescent="0.25">
      <c r="B55" s="49">
        <v>11</v>
      </c>
      <c r="C55" s="50">
        <v>6.0496474644129465</v>
      </c>
    </row>
    <row r="56" spans="2:3" ht="15.75" x14ac:dyDescent="0.25">
      <c r="B56" s="49">
        <v>90</v>
      </c>
      <c r="C56" s="50">
        <v>1.3588879299265091</v>
      </c>
    </row>
    <row r="57" spans="2:3" ht="15.75" x14ac:dyDescent="0.25">
      <c r="B57" s="49">
        <v>73</v>
      </c>
      <c r="C57" s="50">
        <v>1.3634251141321778</v>
      </c>
    </row>
    <row r="58" spans="2:3" ht="15.75" x14ac:dyDescent="0.25">
      <c r="B58" s="49">
        <v>66</v>
      </c>
      <c r="C58" s="50">
        <v>2.4596031111569499</v>
      </c>
    </row>
    <row r="59" spans="2:3" ht="15.75" x14ac:dyDescent="0.25">
      <c r="B59" s="49">
        <v>7</v>
      </c>
      <c r="C59" s="50">
        <v>12.595420976379947</v>
      </c>
    </row>
    <row r="60" spans="2:3" ht="15.75" x14ac:dyDescent="0.25">
      <c r="B60" s="49">
        <v>149</v>
      </c>
      <c r="C60" s="50">
        <v>1.2092495976572515</v>
      </c>
    </row>
    <row r="61" spans="2:3" ht="15.75" x14ac:dyDescent="0.25">
      <c r="B61" s="49">
        <v>24</v>
      </c>
      <c r="C61" s="50">
        <v>4.1926514300411171</v>
      </c>
    </row>
    <row r="62" spans="2:3" ht="15.75" x14ac:dyDescent="0.25">
      <c r="B62" s="49">
        <v>31</v>
      </c>
      <c r="C62" s="50">
        <v>4.8066481937751782</v>
      </c>
    </row>
    <row r="63" spans="2:3" ht="15.75" x14ac:dyDescent="0.25">
      <c r="B63" s="49">
        <v>169</v>
      </c>
      <c r="C63" s="50">
        <v>1.2092495976572515</v>
      </c>
    </row>
    <row r="64" spans="2:3" ht="15.75" x14ac:dyDescent="0.25">
      <c r="B64" s="49">
        <v>37</v>
      </c>
      <c r="C64" s="50">
        <v>5.1209160206564004</v>
      </c>
    </row>
    <row r="65" spans="2:3" ht="15.75" x14ac:dyDescent="0.25">
      <c r="B65" s="49">
        <v>13</v>
      </c>
      <c r="C65" s="50">
        <v>5.8513164298203435</v>
      </c>
    </row>
    <row r="66" spans="2:3" ht="15.75" x14ac:dyDescent="0.25">
      <c r="B66" s="49">
        <v>5</v>
      </c>
      <c r="C66" s="50">
        <v>17.002039940094019</v>
      </c>
    </row>
    <row r="67" spans="2:3" x14ac:dyDescent="0.2">
      <c r="B67" s="48"/>
    </row>
  </sheetData>
  <pageMargins left="0.75" right="0.75" top="1" bottom="1" header="0" footer="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C23"/>
  <sheetViews>
    <sheetView tabSelected="1" workbookViewId="0">
      <selection activeCell="F16" sqref="F16"/>
    </sheetView>
  </sheetViews>
  <sheetFormatPr baseColWidth="10" defaultColWidth="9.140625" defaultRowHeight="15" x14ac:dyDescent="0.25"/>
  <cols>
    <col min="1" max="16384" width="9.140625" style="56"/>
  </cols>
  <sheetData>
    <row r="13" spans="1:3" x14ac:dyDescent="0.25">
      <c r="A13" s="55" t="s">
        <v>31</v>
      </c>
      <c r="B13" s="55" t="s">
        <v>2</v>
      </c>
      <c r="C13" s="55" t="s">
        <v>3</v>
      </c>
    </row>
    <row r="14" spans="1:3" x14ac:dyDescent="0.25">
      <c r="A14" s="57">
        <v>1</v>
      </c>
      <c r="B14" s="58">
        <v>1120</v>
      </c>
      <c r="C14" s="57">
        <v>630</v>
      </c>
    </row>
    <row r="15" spans="1:3" x14ac:dyDescent="0.25">
      <c r="A15" s="57">
        <v>2</v>
      </c>
      <c r="B15" s="58">
        <v>1200</v>
      </c>
      <c r="C15" s="57">
        <v>730</v>
      </c>
    </row>
    <row r="16" spans="1:3" x14ac:dyDescent="0.25">
      <c r="A16" s="57">
        <v>3</v>
      </c>
      <c r="B16" s="58">
        <v>1310</v>
      </c>
      <c r="C16" s="57">
        <v>800</v>
      </c>
    </row>
    <row r="17" spans="1:3" x14ac:dyDescent="0.25">
      <c r="A17" s="57">
        <v>4</v>
      </c>
      <c r="B17" s="58">
        <v>1470</v>
      </c>
      <c r="C17" s="57">
        <v>900</v>
      </c>
    </row>
    <row r="18" spans="1:3" x14ac:dyDescent="0.25">
      <c r="A18" s="57">
        <v>5</v>
      </c>
      <c r="B18" s="58">
        <v>1500</v>
      </c>
      <c r="C18" s="57">
        <v>900</v>
      </c>
    </row>
    <row r="19" spans="1:3" x14ac:dyDescent="0.25">
      <c r="A19" s="57">
        <v>6</v>
      </c>
      <c r="B19" s="58">
        <v>1750</v>
      </c>
      <c r="C19" s="57">
        <v>1000</v>
      </c>
    </row>
    <row r="20" spans="1:3" x14ac:dyDescent="0.25">
      <c r="A20" s="57">
        <v>7</v>
      </c>
      <c r="B20" s="58">
        <v>1400</v>
      </c>
      <c r="C20" s="57">
        <v>880</v>
      </c>
    </row>
    <row r="21" spans="1:3" x14ac:dyDescent="0.25">
      <c r="A21" s="57">
        <v>8</v>
      </c>
      <c r="B21" s="58">
        <v>1700</v>
      </c>
      <c r="C21" s="57">
        <v>965</v>
      </c>
    </row>
    <row r="22" spans="1:3" x14ac:dyDescent="0.25">
      <c r="A22" s="57">
        <v>9</v>
      </c>
      <c r="B22" s="58">
        <v>1600</v>
      </c>
      <c r="C22" s="57">
        <v>935</v>
      </c>
    </row>
    <row r="23" spans="1:3" x14ac:dyDescent="0.25">
      <c r="A23" s="57">
        <v>10</v>
      </c>
      <c r="B23" s="58">
        <v>1650</v>
      </c>
      <c r="C23" s="57">
        <v>1000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Estatura-Peso No lineal</vt:lpstr>
      <vt:lpstr>Refrescos</vt:lpstr>
      <vt:lpstr>Publicidad</vt:lpstr>
      <vt:lpstr>Producción_agrícola</vt:lpstr>
      <vt:lpstr>Piezas</vt:lpstr>
      <vt:lpstr>Familias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usuario</cp:lastModifiedBy>
  <dcterms:created xsi:type="dcterms:W3CDTF">2014-10-23T09:05:35Z</dcterms:created>
  <dcterms:modified xsi:type="dcterms:W3CDTF">2022-06-03T00:56:55Z</dcterms:modified>
</cp:coreProperties>
</file>